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1"/>
  </bookViews>
  <sheets>
    <sheet name="Příjmy 2012" sheetId="1" r:id="rId1"/>
    <sheet name="Výdaje 2012" sheetId="2" r:id="rId2"/>
    <sheet name="List3" sheetId="3" state="hidden" r:id="rId3"/>
  </sheets>
  <definedNames/>
  <calcPr fullCalcOnLoad="1"/>
</workbook>
</file>

<file path=xl/sharedStrings.xml><?xml version="1.0" encoding="utf-8"?>
<sst xmlns="http://schemas.openxmlformats.org/spreadsheetml/2006/main" count="355" uniqueCount="202">
  <si>
    <t>Text</t>
  </si>
  <si>
    <t>v tis. Kč</t>
  </si>
  <si>
    <t xml:space="preserve">Daň z příjmů FO </t>
  </si>
  <si>
    <t>(závislá činnost)</t>
  </si>
  <si>
    <t xml:space="preserve">Daň z příjmů FO ze SVČ </t>
  </si>
  <si>
    <t>Daň z příjmů FO z kapitálových výnosů</t>
  </si>
  <si>
    <t>Daň z příjmů právnických osob</t>
  </si>
  <si>
    <t>Daň z příjmů PO za obce</t>
  </si>
  <si>
    <t xml:space="preserve">      §, pol.</t>
  </si>
  <si>
    <t>Daň z přidané hodnoty</t>
  </si>
  <si>
    <t>Poplatky za odnětí lesní půdy</t>
  </si>
  <si>
    <t>Poplatky za likvidaci komunálního odpadu</t>
  </si>
  <si>
    <t>Daňové příjmy (součet za tř. 1)</t>
  </si>
  <si>
    <t>Poplatek ze psů</t>
  </si>
  <si>
    <t>Poplatek za užívání veřejného prostranství</t>
  </si>
  <si>
    <t>Poplatek ze vstupného</t>
  </si>
  <si>
    <t>Správní poplatky</t>
  </si>
  <si>
    <t>Daň z nemovitosti</t>
  </si>
  <si>
    <t>Neinvestiční dotace celkem</t>
  </si>
  <si>
    <t>Neinvestiční přijaté transf. ze SR v rámci souhr. dotace</t>
  </si>
  <si>
    <t>Daňové příjmy a dotace</t>
  </si>
  <si>
    <t>Splátky půjčených prostředků od obyvatelstva</t>
  </si>
  <si>
    <t>Příjmy z pronájmu pozemků</t>
  </si>
  <si>
    <t xml:space="preserve">Příjmy z úhrad dobývacího prostoru </t>
  </si>
  <si>
    <t>Pěstební činnost - příjmy z poskyt. služeb a výrobků</t>
  </si>
  <si>
    <t>Činnosti knihovnické - příjmy z poskyt. sl. a výrobků</t>
  </si>
  <si>
    <t>Ostatní záležitosti kultury - příjmy z poskyt. služeb</t>
  </si>
  <si>
    <t>Ostatní záležitosti kultury - přijaté neinvest. dary</t>
  </si>
  <si>
    <t xml:space="preserve"> </t>
  </si>
  <si>
    <t>Ostatní zájmová činn. a rekreace - příjmy z pronájmu pozemků</t>
  </si>
  <si>
    <t xml:space="preserve">Ost. záležitosti sděl. prostředků - příjmy z poskyt. služeb </t>
  </si>
  <si>
    <t>Ostatní zájmová činnost a rekreace - příjmy z poskyt.služeb</t>
  </si>
  <si>
    <t>Nebytové hospodářství - příjmy z pronájmu ostatních nemovitostí</t>
  </si>
  <si>
    <t>Pohřebnictví - příjmy z poskytování služeb a výrobků</t>
  </si>
  <si>
    <t>Pohřebnictví - příjmy z pronájmu pozemků</t>
  </si>
  <si>
    <t>Převod</t>
  </si>
  <si>
    <t xml:space="preserve">      §,pol.</t>
  </si>
  <si>
    <t>Převod nedaňové příjmy</t>
  </si>
  <si>
    <t>Nedaňové neinvestiční příjmy</t>
  </si>
  <si>
    <t>Sběr a svoz komunálních odpadů - příjmy z poskytování služeb</t>
  </si>
  <si>
    <t>Bezpečnost a veřejný pořádek - přijaté sankční platby</t>
  </si>
  <si>
    <t>Komunální služby - příjmy z poskytování služeb a výrobků</t>
  </si>
  <si>
    <t xml:space="preserve">Činnost místní správy -  příjmy z poskytování služeb a výrobků </t>
  </si>
  <si>
    <t>Činnost místní správy - příjmy z úroků</t>
  </si>
  <si>
    <t>Činnost místní správy - přijaté sankční platby</t>
  </si>
  <si>
    <t>Příjmy daňové a nedaňové celkem</t>
  </si>
  <si>
    <t>Kapitálové příjmy celkem</t>
  </si>
  <si>
    <t>Příjmy daňové a nedaňové včetně kapitálových</t>
  </si>
  <si>
    <t>Financování</t>
  </si>
  <si>
    <t xml:space="preserve">Financování celkem </t>
  </si>
  <si>
    <t>Krátkodobé přijaté půjčené prostředky (kontokorent)</t>
  </si>
  <si>
    <t>Odd.,§</t>
  </si>
  <si>
    <t>Podnikání a restrukturalizace v zeměd. a potrav.</t>
  </si>
  <si>
    <t>Nájemné za půdu</t>
  </si>
  <si>
    <t>Konzultační, poradenské a právní služby</t>
  </si>
  <si>
    <t>Nákup ostatních služeb</t>
  </si>
  <si>
    <t>Celkem</t>
  </si>
  <si>
    <t>Ozdrav.hosp. zvířat, polních plodin</t>
  </si>
  <si>
    <t>Dary obyvatelstvu</t>
  </si>
  <si>
    <t>Pěstební činnost</t>
  </si>
  <si>
    <t>Ostatní osobní výdaje</t>
  </si>
  <si>
    <t xml:space="preserve">Povinné poj. na soc. zab. a přísp. na st. pol. zam.  </t>
  </si>
  <si>
    <t>Povinné poj. na veřejné zdravotní pojištění</t>
  </si>
  <si>
    <t>Povinné pojistné na úrazové pojištění</t>
  </si>
  <si>
    <t>Drobný hmotný dlouhodobý majetek</t>
  </si>
  <si>
    <t>Nákup materiálu</t>
  </si>
  <si>
    <t>Služby peněžních ústavů</t>
  </si>
  <si>
    <t>Opravy a udržování</t>
  </si>
  <si>
    <t>Silnice</t>
  </si>
  <si>
    <t>Budovy, haly a stavby</t>
  </si>
  <si>
    <t>Provoz veřejné silniční dopravy</t>
  </si>
  <si>
    <t>Neinvestiční transfery krajům</t>
  </si>
  <si>
    <t>Úroky vlastní</t>
  </si>
  <si>
    <t xml:space="preserve">Odvádění a čištění odpadních vod a nakl. s kaly  </t>
  </si>
  <si>
    <t>Úpravy drobných vodních toků</t>
  </si>
  <si>
    <t>Neinvestiční transfery obcím</t>
  </si>
  <si>
    <t>Činnosti knihovnické</t>
  </si>
  <si>
    <t>Knihy, učební pomůcky a tisk</t>
  </si>
  <si>
    <t>Studená voda</t>
  </si>
  <si>
    <t>Plyn</t>
  </si>
  <si>
    <t>Elektrická energie</t>
  </si>
  <si>
    <t>Služby telekomunikací a radiokomunikací</t>
  </si>
  <si>
    <t>Cestovné</t>
  </si>
  <si>
    <t>Ostatní záležitosti kultury</t>
  </si>
  <si>
    <t>Pohoštění</t>
  </si>
  <si>
    <t xml:space="preserve">Ostatní neinv. transfery nezisk. a podob. org. </t>
  </si>
  <si>
    <t>Zachování a obnova kulturních památek</t>
  </si>
  <si>
    <t>Ost. zálež. sdělovacích prostředků</t>
  </si>
  <si>
    <t>Ostatní neinv. transfery nezisk. a podob. org.</t>
  </si>
  <si>
    <t>Ostatní tělovýchovná činnost</t>
  </si>
  <si>
    <t>Ostatní zájmová činnost a rekreace</t>
  </si>
  <si>
    <t>Ochranné pomůcky</t>
  </si>
  <si>
    <t>Prádlo, oděv a obuv</t>
  </si>
  <si>
    <t>Prevence před drogami, alk., nikot. aj. návyk. lát.</t>
  </si>
  <si>
    <t>Bytové hospodářství</t>
  </si>
  <si>
    <t>Nebytové hospodářství</t>
  </si>
  <si>
    <t xml:space="preserve">Opravy a udržování </t>
  </si>
  <si>
    <t>Veřejné osvětlení</t>
  </si>
  <si>
    <t>Pohřebnictví</t>
  </si>
  <si>
    <t>Výstavba a údržba místních inž. sítí</t>
  </si>
  <si>
    <t>Komunální služby a územní rozvoj</t>
  </si>
  <si>
    <t>Platy zaměstnanců v pracovním poměru</t>
  </si>
  <si>
    <t>Teplo</t>
  </si>
  <si>
    <t>Pohonné hmoty a maziva</t>
  </si>
  <si>
    <t>Služby školení a vzdělávání</t>
  </si>
  <si>
    <t>Stroje, přístroje a zařízení</t>
  </si>
  <si>
    <t>Sběr a svoz komunálních odpadů</t>
  </si>
  <si>
    <t>Péče o vzhled a veřejnou zeleň</t>
  </si>
  <si>
    <t>Soc. pomoc osobám v hm. nouzi a obč. soc. nepřizpůs.</t>
  </si>
  <si>
    <t>Poskytnuté neinvestiční příspěvky a náhrady</t>
  </si>
  <si>
    <t>Domov důchodců</t>
  </si>
  <si>
    <t>Neinv.příspěvky zřízeným přísp.organizacím</t>
  </si>
  <si>
    <t>Bezpečnost a veřejný pořádek</t>
  </si>
  <si>
    <t>Prádlo,oděv a obuv</t>
  </si>
  <si>
    <t>Požární ochrana "dobrovolná část"</t>
  </si>
  <si>
    <t>Programové vybavení</t>
  </si>
  <si>
    <t>Zastupitelstva obcí</t>
  </si>
  <si>
    <t xml:space="preserve">Odměny členů zastupitelstva obcí a krajů </t>
  </si>
  <si>
    <t>Činnost místní správy</t>
  </si>
  <si>
    <t>Ost.pov.poj.hrazené zaměstnavatelem</t>
  </si>
  <si>
    <t>Služby pošt</t>
  </si>
  <si>
    <t xml:space="preserve">Služby školení a vzdělávání </t>
  </si>
  <si>
    <t xml:space="preserve">Programové vybavení </t>
  </si>
  <si>
    <t>Ostatní neinv. transfery nezisk. a podob. organizacím</t>
  </si>
  <si>
    <t>Ostatní neinv. transfery veř. rozp. územní úrovně</t>
  </si>
  <si>
    <t>Nákup kolků</t>
  </si>
  <si>
    <t>Platby daní a poplatků státnímu rozpočtu</t>
  </si>
  <si>
    <t>Neinvestiční půjčené prostředky obyvatelstvu</t>
  </si>
  <si>
    <t>Ostatní činnosti</t>
  </si>
  <si>
    <t>Splátka úvěrů Kom.banky, ČMZRB</t>
  </si>
  <si>
    <t xml:space="preserve"> Tř.8 splátky celkem</t>
  </si>
  <si>
    <t>Provozní prostředky vč. tř.8</t>
  </si>
  <si>
    <t>Návrh odvodu do sociálního fondu:</t>
  </si>
  <si>
    <t>Návrh odvodu do fondu na úpravu zevnějšku:</t>
  </si>
  <si>
    <t>fond - matrika, svatby</t>
  </si>
  <si>
    <t>Zpracovala: Monika Pötschová</t>
  </si>
  <si>
    <t>Obecné příjmy a výdaje z finančních operací</t>
  </si>
  <si>
    <t>Uhrazené splátky dlouhodobých přijatých půjčených prostř.</t>
  </si>
  <si>
    <t>Investiční transfery občanským sdružením</t>
  </si>
  <si>
    <t>Využití volného času dětí a mládeže</t>
  </si>
  <si>
    <t>Poplatek z ubytovací kapacity</t>
  </si>
  <si>
    <t>Řešení krizových situací</t>
  </si>
  <si>
    <t>Rezerva na řešení krizových situací</t>
  </si>
  <si>
    <t>Převody vlastním fondům</t>
  </si>
  <si>
    <t>Využívání a zneškodňování komunál. odpadů EKO-KOM</t>
  </si>
  <si>
    <t>Rozpočet příjmů na rok 2013</t>
  </si>
  <si>
    <t>Rozpočet výdajů na rok 2013</t>
  </si>
  <si>
    <t>Platby daní a poplatků SR</t>
  </si>
  <si>
    <t>Cestovní ruch</t>
  </si>
  <si>
    <t>Ostatní neinvestiční transfery veřejným rozpočtům</t>
  </si>
  <si>
    <t>Poskytnuté neinvestiční příspěvky</t>
  </si>
  <si>
    <t>Pomoc zdravotně postiženým</t>
  </si>
  <si>
    <t>Ostatní neinv. transfery nezis. a podob. org.</t>
  </si>
  <si>
    <t>Ostatní neinvestiční transfery obyvatelstvu</t>
  </si>
  <si>
    <t>Využívání a zneškodňování komunálních odpadů</t>
  </si>
  <si>
    <t>Ostatní platy</t>
  </si>
  <si>
    <t>Pojištění funkčně nespecifikované</t>
  </si>
  <si>
    <t>Ostatní finanční operace</t>
  </si>
  <si>
    <t>(102 měs. a 106.360 čtvrt.)</t>
  </si>
  <si>
    <t>Celkem výdaje za rok 2013</t>
  </si>
  <si>
    <t>Odvod loterií a podobných her kromě VHP</t>
  </si>
  <si>
    <t>Odvod z VHP</t>
  </si>
  <si>
    <t>Ostatní neinvestiční přijaté transfery</t>
  </si>
  <si>
    <t>Neinvestiční přijaté transfery od obcí</t>
  </si>
  <si>
    <t>Ostatní příjmy z vlastní činnosti - věcná břemena</t>
  </si>
  <si>
    <t>Příjmy z pronájmu koupaliště</t>
  </si>
  <si>
    <t>Nebytové prostory - příjmy z poskyt. služeb</t>
  </si>
  <si>
    <t>Ostatní převody z vlastních fondů</t>
  </si>
  <si>
    <t>Ostatní povinné pojistné placené zaměstnavatelem</t>
  </si>
  <si>
    <t>Pozemky (nákup pozemku obchvat)</t>
  </si>
  <si>
    <t>Budovy, haly a stavby(arboretum 2.část)</t>
  </si>
  <si>
    <t>Nákup ostatních služeb(zaměření)</t>
  </si>
  <si>
    <t>Budovy, haly a stavby(doplatek obchvat)</t>
  </si>
  <si>
    <t xml:space="preserve">Základní školy </t>
  </si>
  <si>
    <t>Nákup ostatních služeb (BUS, VŘ zateplení)</t>
  </si>
  <si>
    <t>Opravy a udržování(most u kap.klašt., kaple v Kamenici)</t>
  </si>
  <si>
    <t>Opravy a udržování (střecha kotelna Zák+nový kotel NZ)</t>
  </si>
  <si>
    <t>Budovy, haly a stavby - 521 NZ</t>
  </si>
  <si>
    <t>Stroje, přístroje a zařízení(uklidový stroj spoluúčast dotace)</t>
  </si>
  <si>
    <t>Opravy a udržování(Revitalizace městské zeleně - spoluúčast)</t>
  </si>
  <si>
    <t>Nákup ostatních služeb (separáty)</t>
  </si>
  <si>
    <t>Drobný hmotný dlouhodobý majetek(dýchací přístroje)</t>
  </si>
  <si>
    <t>Dopravní prostředky(osobní automobil)</t>
  </si>
  <si>
    <t>Výstavba kanalizace a plyn.přípojek</t>
  </si>
  <si>
    <t>Budovy, haly a stavby(přípojky 8RD platba 2013)</t>
  </si>
  <si>
    <t>Ostatní nákup dlouhodobého nehmotného majetku(LHP)</t>
  </si>
  <si>
    <t>Příjmy z prodeje pozemků - LGI, zahradky, 2 RD</t>
  </si>
  <si>
    <t>Opravy a udržování(střecha radnice)</t>
  </si>
  <si>
    <t xml:space="preserve">Neinvestiční příspěvky zřízeným přísp. org.(vč.vybavení školky NZ) </t>
  </si>
  <si>
    <t>Opravy a udržování (spoluúčast dotace kabiny Kamenice)</t>
  </si>
  <si>
    <t>Opravy a udržování (lávka pro pěší z Nábřežní, chodník u ZŠ 2.část)</t>
  </si>
  <si>
    <t>Nákup ostatních služeb(projekt oprava KD)</t>
  </si>
  <si>
    <t>Opravy a udržování (hřbitov Brenná)</t>
  </si>
  <si>
    <t>Opravy a udržování (KD, místnost spolky)</t>
  </si>
  <si>
    <t>Nákup ostatních služeb (radar)</t>
  </si>
  <si>
    <t>Opravy a udržování (budova)</t>
  </si>
  <si>
    <t>Neinvst. přijaté transery ze SF (podepsaná dotace SZIF - zák.slavnosti)</t>
  </si>
  <si>
    <t>Konzultační, poradenské a právní služby(soud o Kameničák)</t>
  </si>
  <si>
    <t>Nákup ostatních služeb (vězni, VŘ + monitorovací zprávy úkl stroj atd)</t>
  </si>
  <si>
    <t>Celkem příjmy rok 2013 včetně financování</t>
  </si>
  <si>
    <t>Ostatní investiční přijaté transfery ze SR</t>
  </si>
  <si>
    <t xml:space="preserve">Rozpočet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</si>
</sst>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4"/>
      <name val="Arial CE"/>
      <family val="2"/>
    </font>
    <font>
      <b/>
      <i/>
      <sz val="10"/>
      <name val="Arial CE"/>
      <family val="2"/>
    </font>
    <font>
      <i/>
      <sz val="10"/>
      <name val="Arial"/>
      <family val="2"/>
    </font>
    <font>
      <b/>
      <i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1" fillId="0" borderId="0" xfId="0" applyFont="1" applyAlignment="1">
      <alignment/>
    </xf>
    <xf numFmtId="0" fontId="0" fillId="0" borderId="0" xfId="47">
      <alignment/>
      <protection/>
    </xf>
    <xf numFmtId="0" fontId="7" fillId="0" borderId="0" xfId="47" applyFont="1">
      <alignment/>
      <protection/>
    </xf>
    <xf numFmtId="0" fontId="8" fillId="0" borderId="0" xfId="47" applyFont="1">
      <alignment/>
      <protection/>
    </xf>
    <xf numFmtId="0" fontId="2" fillId="0" borderId="0" xfId="47" applyFont="1">
      <alignment/>
      <protection/>
    </xf>
    <xf numFmtId="0" fontId="3" fillId="0" borderId="0" xfId="47" applyFont="1">
      <alignment/>
      <protection/>
    </xf>
    <xf numFmtId="0" fontId="4" fillId="0" borderId="0" xfId="47" applyFont="1">
      <alignment/>
      <protection/>
    </xf>
    <xf numFmtId="0" fontId="0" fillId="34" borderId="0" xfId="47" applyFill="1">
      <alignment/>
      <protection/>
    </xf>
    <xf numFmtId="0" fontId="1" fillId="0" borderId="0" xfId="47" applyFont="1">
      <alignment/>
      <protection/>
    </xf>
    <xf numFmtId="0" fontId="0" fillId="33" borderId="0" xfId="47" applyFill="1">
      <alignment/>
      <protection/>
    </xf>
    <xf numFmtId="0" fontId="2" fillId="34" borderId="0" xfId="47" applyFont="1" applyFill="1">
      <alignment/>
      <protection/>
    </xf>
    <xf numFmtId="0" fontId="0" fillId="0" borderId="0" xfId="47" applyFill="1">
      <alignment/>
      <protection/>
    </xf>
    <xf numFmtId="0" fontId="2" fillId="0" borderId="0" xfId="47" applyFont="1" applyFill="1">
      <alignment/>
      <protection/>
    </xf>
    <xf numFmtId="0" fontId="4" fillId="0" borderId="0" xfId="47" applyFont="1" applyFill="1">
      <alignment/>
      <protection/>
    </xf>
    <xf numFmtId="0" fontId="1" fillId="0" borderId="0" xfId="47" applyFont="1" applyFill="1">
      <alignment/>
      <protection/>
    </xf>
    <xf numFmtId="0" fontId="0" fillId="0" borderId="0" xfId="47" applyFont="1" applyFill="1">
      <alignment/>
      <protection/>
    </xf>
    <xf numFmtId="0" fontId="4" fillId="0" borderId="0" xfId="47" applyFont="1" applyFill="1">
      <alignment/>
      <protection/>
    </xf>
    <xf numFmtId="0" fontId="2" fillId="33" borderId="0" xfId="47" applyFont="1" applyFill="1">
      <alignment/>
      <protection/>
    </xf>
    <xf numFmtId="0" fontId="4" fillId="0" borderId="0" xfId="47" applyFont="1">
      <alignment/>
      <protection/>
    </xf>
    <xf numFmtId="0" fontId="0" fillId="35" borderId="0" xfId="47" applyFont="1" applyFill="1">
      <alignment/>
      <protection/>
    </xf>
    <xf numFmtId="0" fontId="2" fillId="35" borderId="0" xfId="47" applyFont="1" applyFill="1">
      <alignment/>
      <protection/>
    </xf>
    <xf numFmtId="6" fontId="0" fillId="0" borderId="0" xfId="47" applyNumberFormat="1">
      <alignment/>
      <protection/>
    </xf>
    <xf numFmtId="9" fontId="0" fillId="0" borderId="0" xfId="47" applyNumberFormat="1">
      <alignment/>
      <protection/>
    </xf>
    <xf numFmtId="3" fontId="0" fillId="0" borderId="0" xfId="47" applyNumberFormat="1" applyFill="1">
      <alignment/>
      <protection/>
    </xf>
    <xf numFmtId="0" fontId="0" fillId="0" borderId="0" xfId="47" applyFont="1">
      <alignment/>
      <protection/>
    </xf>
    <xf numFmtId="0" fontId="0" fillId="35" borderId="0" xfId="0" applyFill="1" applyAlignment="1">
      <alignment/>
    </xf>
    <xf numFmtId="0" fontId="0" fillId="33" borderId="0" xfId="47" applyFont="1" applyFill="1">
      <alignment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35" borderId="0" xfId="0" applyNumberFormat="1" applyFill="1" applyAlignment="1">
      <alignment/>
    </xf>
    <xf numFmtId="0" fontId="9" fillId="0" borderId="0" xfId="47" applyFont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33" borderId="0" xfId="47" applyFont="1" applyFill="1">
      <alignment/>
      <protection/>
    </xf>
    <xf numFmtId="0" fontId="1" fillId="33" borderId="0" xfId="47" applyFont="1" applyFill="1">
      <alignment/>
      <protection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H21" sqref="H21"/>
    </sheetView>
  </sheetViews>
  <sheetFormatPr defaultColWidth="9.140625" defaultRowHeight="12.75"/>
  <cols>
    <col min="7" max="7" width="11.140625" style="0" customWidth="1"/>
  </cols>
  <sheetData>
    <row r="1" s="36" customFormat="1" ht="18.75">
      <c r="B1" s="36" t="s">
        <v>145</v>
      </c>
    </row>
    <row r="4" spans="1:8" ht="12.75">
      <c r="A4" t="s">
        <v>8</v>
      </c>
      <c r="B4" t="s">
        <v>0</v>
      </c>
      <c r="H4" t="s">
        <v>201</v>
      </c>
    </row>
    <row r="5" ht="12.75">
      <c r="H5" t="s">
        <v>1</v>
      </c>
    </row>
    <row r="7" spans="1:8" ht="12.75">
      <c r="A7">
        <v>1111</v>
      </c>
      <c r="B7" t="s">
        <v>2</v>
      </c>
      <c r="D7" t="s">
        <v>3</v>
      </c>
      <c r="G7" s="1" t="s">
        <v>28</v>
      </c>
      <c r="H7">
        <v>6500</v>
      </c>
    </row>
    <row r="8" spans="1:8" ht="12.75">
      <c r="A8">
        <v>1112</v>
      </c>
      <c r="B8" t="s">
        <v>4</v>
      </c>
      <c r="G8" t="s">
        <v>28</v>
      </c>
      <c r="H8">
        <v>157</v>
      </c>
    </row>
    <row r="9" spans="1:8" ht="12.75">
      <c r="A9">
        <v>1113</v>
      </c>
      <c r="B9" t="s">
        <v>5</v>
      </c>
      <c r="G9" t="s">
        <v>28</v>
      </c>
      <c r="H9">
        <v>650</v>
      </c>
    </row>
    <row r="10" spans="1:8" ht="12.75">
      <c r="A10">
        <v>1121</v>
      </c>
      <c r="B10" t="s">
        <v>6</v>
      </c>
      <c r="G10" s="1" t="s">
        <v>28</v>
      </c>
      <c r="H10" s="1">
        <v>5800</v>
      </c>
    </row>
    <row r="11" spans="1:8" ht="12.75">
      <c r="A11">
        <v>1122</v>
      </c>
      <c r="B11" t="s">
        <v>7</v>
      </c>
      <c r="G11" s="1" t="s">
        <v>28</v>
      </c>
      <c r="H11" s="1">
        <v>2000</v>
      </c>
    </row>
    <row r="12" spans="1:8" ht="12.75">
      <c r="A12">
        <v>1211</v>
      </c>
      <c r="B12" t="s">
        <v>9</v>
      </c>
      <c r="G12" s="1" t="s">
        <v>28</v>
      </c>
      <c r="H12" s="1">
        <v>12300</v>
      </c>
    </row>
    <row r="13" spans="1:8" ht="12.75">
      <c r="A13">
        <v>1335</v>
      </c>
      <c r="B13" t="s">
        <v>10</v>
      </c>
      <c r="G13" s="1" t="s">
        <v>28</v>
      </c>
      <c r="H13" s="1">
        <v>100</v>
      </c>
    </row>
    <row r="14" spans="1:8" ht="12.75">
      <c r="A14">
        <v>1340</v>
      </c>
      <c r="B14" t="s">
        <v>11</v>
      </c>
      <c r="G14" t="s">
        <v>28</v>
      </c>
      <c r="H14" s="1">
        <v>1300</v>
      </c>
    </row>
    <row r="15" spans="1:8" ht="12.75">
      <c r="A15">
        <v>1341</v>
      </c>
      <c r="B15" t="s">
        <v>13</v>
      </c>
      <c r="H15" s="1">
        <v>100</v>
      </c>
    </row>
    <row r="16" spans="1:8" ht="12.75">
      <c r="A16">
        <v>1343</v>
      </c>
      <c r="B16" t="s">
        <v>14</v>
      </c>
      <c r="H16" s="1">
        <v>200</v>
      </c>
    </row>
    <row r="17" spans="1:8" ht="12.75">
      <c r="A17">
        <v>1344</v>
      </c>
      <c r="B17" t="s">
        <v>15</v>
      </c>
      <c r="H17" s="1">
        <v>100</v>
      </c>
    </row>
    <row r="18" spans="1:8" ht="12.75">
      <c r="A18">
        <v>1345</v>
      </c>
      <c r="B18" t="s">
        <v>140</v>
      </c>
      <c r="H18" s="1">
        <v>10</v>
      </c>
    </row>
    <row r="19" spans="1:8" ht="12.75">
      <c r="A19">
        <v>1351</v>
      </c>
      <c r="B19" t="s">
        <v>160</v>
      </c>
      <c r="G19" t="s">
        <v>28</v>
      </c>
      <c r="H19">
        <v>250</v>
      </c>
    </row>
    <row r="20" spans="1:8" ht="12.75">
      <c r="A20">
        <v>1355</v>
      </c>
      <c r="B20" t="s">
        <v>161</v>
      </c>
      <c r="H20" s="1">
        <v>900</v>
      </c>
    </row>
    <row r="21" spans="1:8" ht="12.75">
      <c r="A21">
        <v>1361</v>
      </c>
      <c r="B21" t="s">
        <v>16</v>
      </c>
      <c r="H21" s="1">
        <v>100</v>
      </c>
    </row>
    <row r="22" spans="1:8" ht="12.75">
      <c r="A22">
        <v>1511</v>
      </c>
      <c r="B22" t="s">
        <v>17</v>
      </c>
      <c r="G22" s="1" t="s">
        <v>28</v>
      </c>
      <c r="H22">
        <v>2800</v>
      </c>
    </row>
    <row r="23" spans="2:8" s="2" customFormat="1" ht="12.75">
      <c r="B23" s="2" t="s">
        <v>12</v>
      </c>
      <c r="G23" s="3" t="s">
        <v>28</v>
      </c>
      <c r="H23" s="2">
        <f>SUM(H7:H22)</f>
        <v>33267</v>
      </c>
    </row>
    <row r="24" s="31" customFormat="1" ht="12.75">
      <c r="G24" s="32"/>
    </row>
    <row r="25" spans="1:8" ht="12.75">
      <c r="A25">
        <v>4112</v>
      </c>
      <c r="B25" t="s">
        <v>19</v>
      </c>
      <c r="G25" t="s">
        <v>28</v>
      </c>
      <c r="H25">
        <v>1321.3</v>
      </c>
    </row>
    <row r="26" spans="1:8" ht="12.75">
      <c r="A26">
        <v>4113</v>
      </c>
      <c r="B26" t="s">
        <v>196</v>
      </c>
      <c r="H26">
        <v>550</v>
      </c>
    </row>
    <row r="27" spans="1:8" ht="12.75">
      <c r="A27">
        <v>4116</v>
      </c>
      <c r="B27" t="s">
        <v>162</v>
      </c>
      <c r="H27" s="1">
        <v>0</v>
      </c>
    </row>
    <row r="28" spans="1:8" ht="12.75">
      <c r="A28">
        <v>4121</v>
      </c>
      <c r="B28" t="s">
        <v>163</v>
      </c>
      <c r="G28" t="s">
        <v>28</v>
      </c>
      <c r="H28">
        <v>56</v>
      </c>
    </row>
    <row r="29" spans="1:8" ht="12.75">
      <c r="A29">
        <v>4139</v>
      </c>
      <c r="B29" t="s">
        <v>167</v>
      </c>
      <c r="H29">
        <v>178</v>
      </c>
    </row>
    <row r="30" spans="1:8" ht="12.75">
      <c r="A30">
        <v>4216</v>
      </c>
      <c r="B30" t="s">
        <v>200</v>
      </c>
      <c r="H30">
        <v>6204</v>
      </c>
    </row>
    <row r="31" spans="2:8" s="4" customFormat="1" ht="12.75">
      <c r="B31" s="4" t="s">
        <v>18</v>
      </c>
      <c r="G31" s="4" t="s">
        <v>28</v>
      </c>
      <c r="H31" s="4">
        <f>SUM(H25:H30)</f>
        <v>8309.3</v>
      </c>
    </row>
    <row r="34" spans="2:8" s="2" customFormat="1" ht="12.75">
      <c r="B34" s="2" t="s">
        <v>20</v>
      </c>
      <c r="G34" s="3" t="s">
        <v>28</v>
      </c>
      <c r="H34" s="2">
        <f>SUM(H31)</f>
        <v>8309.3</v>
      </c>
    </row>
    <row r="37" spans="1:8" ht="12.75">
      <c r="A37">
        <v>2460</v>
      </c>
      <c r="B37" t="s">
        <v>21</v>
      </c>
      <c r="H37">
        <v>40</v>
      </c>
    </row>
    <row r="38" spans="1:8" ht="12.75">
      <c r="A38">
        <v>10122119</v>
      </c>
      <c r="B38" t="s">
        <v>164</v>
      </c>
      <c r="H38">
        <v>10</v>
      </c>
    </row>
    <row r="39" spans="1:8" ht="12.75">
      <c r="A39">
        <v>10122131</v>
      </c>
      <c r="B39" t="s">
        <v>22</v>
      </c>
      <c r="H39">
        <v>160.7</v>
      </c>
    </row>
    <row r="40" spans="1:8" ht="12.75">
      <c r="A40">
        <v>10312111</v>
      </c>
      <c r="B40" t="s">
        <v>24</v>
      </c>
      <c r="H40">
        <v>1400</v>
      </c>
    </row>
    <row r="41" spans="1:8" ht="12.75">
      <c r="A41">
        <v>21192343</v>
      </c>
      <c r="B41" t="s">
        <v>23</v>
      </c>
      <c r="H41">
        <v>500</v>
      </c>
    </row>
    <row r="42" spans="1:8" ht="12.75">
      <c r="A42">
        <v>33142111</v>
      </c>
      <c r="B42" t="s">
        <v>25</v>
      </c>
      <c r="H42">
        <v>5</v>
      </c>
    </row>
    <row r="43" spans="1:8" ht="12.75">
      <c r="A43">
        <v>33192111</v>
      </c>
      <c r="B43" t="s">
        <v>26</v>
      </c>
      <c r="H43">
        <v>50</v>
      </c>
    </row>
    <row r="44" spans="1:8" ht="12.75">
      <c r="A44">
        <v>33192321</v>
      </c>
      <c r="B44" t="s">
        <v>27</v>
      </c>
      <c r="H44">
        <v>200</v>
      </c>
    </row>
    <row r="45" spans="1:8" ht="12.75">
      <c r="A45">
        <v>33492111</v>
      </c>
      <c r="B45" t="s">
        <v>30</v>
      </c>
      <c r="H45">
        <v>15</v>
      </c>
    </row>
    <row r="46" spans="1:8" ht="12.75">
      <c r="A46">
        <v>34292111</v>
      </c>
      <c r="B46" t="s">
        <v>31</v>
      </c>
      <c r="H46">
        <v>350</v>
      </c>
    </row>
    <row r="47" spans="1:8" ht="12.75">
      <c r="A47">
        <v>34291131</v>
      </c>
      <c r="B47" t="s">
        <v>29</v>
      </c>
      <c r="H47">
        <v>15</v>
      </c>
    </row>
    <row r="48" spans="1:8" ht="12.75">
      <c r="A48">
        <v>34292132</v>
      </c>
      <c r="B48" t="s">
        <v>165</v>
      </c>
      <c r="H48">
        <v>10</v>
      </c>
    </row>
    <row r="49" spans="1:8" ht="12.75">
      <c r="A49">
        <v>34132111</v>
      </c>
      <c r="B49" t="s">
        <v>166</v>
      </c>
      <c r="H49">
        <v>40</v>
      </c>
    </row>
    <row r="50" spans="1:8" ht="12.75">
      <c r="A50">
        <v>36122132</v>
      </c>
      <c r="B50" t="s">
        <v>32</v>
      </c>
      <c r="H50">
        <v>700</v>
      </c>
    </row>
    <row r="51" spans="1:8" ht="12.75">
      <c r="A51">
        <v>36322111</v>
      </c>
      <c r="B51" t="s">
        <v>33</v>
      </c>
      <c r="H51">
        <v>40</v>
      </c>
    </row>
    <row r="52" spans="1:8" ht="12.75">
      <c r="A52">
        <v>36322131</v>
      </c>
      <c r="B52" t="s">
        <v>34</v>
      </c>
      <c r="H52">
        <v>5</v>
      </c>
    </row>
    <row r="53" spans="2:8" ht="12.75">
      <c r="B53" t="s">
        <v>35</v>
      </c>
      <c r="H53">
        <f>SUM(H37:H52)</f>
        <v>3540.7</v>
      </c>
    </row>
    <row r="57" spans="1:2" ht="12.75">
      <c r="A57" t="s">
        <v>36</v>
      </c>
      <c r="B57" t="s">
        <v>0</v>
      </c>
    </row>
    <row r="58" spans="2:8" ht="12.75">
      <c r="B58" t="s">
        <v>37</v>
      </c>
      <c r="H58">
        <f>SUM(H53)</f>
        <v>3540.7</v>
      </c>
    </row>
    <row r="59" spans="1:8" ht="12.75">
      <c r="A59">
        <v>36392111</v>
      </c>
      <c r="B59" t="s">
        <v>41</v>
      </c>
      <c r="H59">
        <v>30</v>
      </c>
    </row>
    <row r="60" spans="1:8" ht="12.75">
      <c r="A60">
        <v>37222111</v>
      </c>
      <c r="B60" t="s">
        <v>39</v>
      </c>
      <c r="H60">
        <v>90</v>
      </c>
    </row>
    <row r="61" spans="1:8" ht="12.75">
      <c r="A61">
        <v>37252324</v>
      </c>
      <c r="B61" t="s">
        <v>144</v>
      </c>
      <c r="H61">
        <v>150</v>
      </c>
    </row>
    <row r="62" spans="1:8" ht="12.75">
      <c r="A62">
        <v>53112210</v>
      </c>
      <c r="B62" t="s">
        <v>40</v>
      </c>
      <c r="H62">
        <v>300</v>
      </c>
    </row>
    <row r="63" spans="1:8" ht="12.75">
      <c r="A63">
        <v>61712111</v>
      </c>
      <c r="B63" t="s">
        <v>42</v>
      </c>
      <c r="H63">
        <v>10</v>
      </c>
    </row>
    <row r="64" spans="1:8" ht="12.75">
      <c r="A64">
        <v>61712141</v>
      </c>
      <c r="B64" t="s">
        <v>43</v>
      </c>
      <c r="H64">
        <v>10</v>
      </c>
    </row>
    <row r="65" spans="1:8" ht="12.75">
      <c r="A65">
        <v>61712210</v>
      </c>
      <c r="B65" t="s">
        <v>44</v>
      </c>
      <c r="H65">
        <v>10</v>
      </c>
    </row>
    <row r="66" spans="2:8" s="4" customFormat="1" ht="12.75">
      <c r="B66" s="4" t="s">
        <v>38</v>
      </c>
      <c r="H66" s="4">
        <f>SUM(H58:H65)</f>
        <v>4140.7</v>
      </c>
    </row>
    <row r="68" spans="2:8" s="2" customFormat="1" ht="12.75">
      <c r="B68" s="2" t="s">
        <v>45</v>
      </c>
      <c r="H68" s="2">
        <f>SUM(H66,H34,H23)</f>
        <v>45717</v>
      </c>
    </row>
    <row r="70" spans="1:8" ht="12.75">
      <c r="A70">
        <v>10123111</v>
      </c>
      <c r="B70" t="s">
        <v>186</v>
      </c>
      <c r="H70">
        <v>4200</v>
      </c>
    </row>
    <row r="71" spans="1:8" ht="12.75">
      <c r="A71">
        <v>36333122</v>
      </c>
      <c r="B71" t="s">
        <v>183</v>
      </c>
      <c r="H71">
        <v>1487</v>
      </c>
    </row>
    <row r="72" spans="2:8" s="4" customFormat="1" ht="12.75">
      <c r="B72" s="4" t="s">
        <v>46</v>
      </c>
      <c r="H72" s="4">
        <f>SUM(H70:H71)</f>
        <v>5687</v>
      </c>
    </row>
    <row r="74" spans="2:8" s="2" customFormat="1" ht="12.75">
      <c r="B74" s="2" t="s">
        <v>47</v>
      </c>
      <c r="H74" s="2">
        <f>SUM(H72,H68)</f>
        <v>51404</v>
      </c>
    </row>
    <row r="77" ht="12.75">
      <c r="A77" t="s">
        <v>48</v>
      </c>
    </row>
    <row r="78" spans="1:8" ht="12.75">
      <c r="A78">
        <v>8113</v>
      </c>
      <c r="B78" t="s">
        <v>50</v>
      </c>
      <c r="H78">
        <v>2000</v>
      </c>
    </row>
    <row r="80" spans="2:8" ht="12.75">
      <c r="B80" t="s">
        <v>49</v>
      </c>
      <c r="H80">
        <f>SUM(H78:H78)</f>
        <v>2000</v>
      </c>
    </row>
    <row r="83" spans="2:8" ht="12.75">
      <c r="B83" t="s">
        <v>199</v>
      </c>
      <c r="H83">
        <f>SUM(H80,H74)</f>
        <v>53404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5"/>
  <sheetViews>
    <sheetView tabSelected="1" zoomScalePageLayoutView="0" workbookViewId="0" topLeftCell="A1">
      <selection activeCell="U169" sqref="U169"/>
    </sheetView>
  </sheetViews>
  <sheetFormatPr defaultColWidth="9.140625" defaultRowHeight="12.75"/>
  <cols>
    <col min="1" max="1" width="6.421875" style="0" customWidth="1"/>
    <col min="8" max="8" width="19.00390625" style="0" customWidth="1"/>
  </cols>
  <sheetData>
    <row r="1" spans="1:6" s="35" customFormat="1" ht="18.75">
      <c r="A1" s="34"/>
      <c r="B1" s="6" t="s">
        <v>146</v>
      </c>
      <c r="C1" s="7"/>
      <c r="D1" s="7"/>
      <c r="E1" s="7"/>
      <c r="F1" s="7"/>
    </row>
    <row r="2" spans="1:6" ht="12.75">
      <c r="A2" s="5"/>
      <c r="B2" s="5"/>
      <c r="C2" s="5"/>
      <c r="D2" s="5"/>
      <c r="E2" s="8"/>
      <c r="F2" s="8"/>
    </row>
    <row r="3" spans="1:9" ht="12.75">
      <c r="A3" s="5"/>
      <c r="B3" s="9" t="s">
        <v>51</v>
      </c>
      <c r="C3" s="9" t="s">
        <v>0</v>
      </c>
      <c r="D3" s="10"/>
      <c r="E3" s="9"/>
      <c r="F3" s="9"/>
      <c r="I3" t="s">
        <v>201</v>
      </c>
    </row>
    <row r="4" spans="1:9" ht="12.75">
      <c r="A4" s="5"/>
      <c r="B4" s="5"/>
      <c r="C4" s="15"/>
      <c r="D4" s="5"/>
      <c r="E4" s="5"/>
      <c r="F4" s="5"/>
      <c r="I4" t="s">
        <v>1</v>
      </c>
    </row>
    <row r="5" spans="1:6" ht="12.75">
      <c r="A5" s="5"/>
      <c r="B5" s="5">
        <v>1012</v>
      </c>
      <c r="C5" s="12" t="s">
        <v>52</v>
      </c>
      <c r="D5" s="5"/>
      <c r="E5" s="5"/>
      <c r="F5" s="5"/>
    </row>
    <row r="6" spans="1:9" ht="12.75">
      <c r="A6" s="5"/>
      <c r="B6" s="5"/>
      <c r="C6" s="5">
        <v>5165</v>
      </c>
      <c r="D6" s="5" t="s">
        <v>53</v>
      </c>
      <c r="E6" s="5"/>
      <c r="F6" s="5"/>
      <c r="I6">
        <v>10</v>
      </c>
    </row>
    <row r="7" spans="1:9" ht="12.75">
      <c r="A7" s="5"/>
      <c r="B7" s="5"/>
      <c r="C7" s="5">
        <v>5169</v>
      </c>
      <c r="D7" s="5" t="s">
        <v>171</v>
      </c>
      <c r="E7" s="5"/>
      <c r="F7" s="5"/>
      <c r="I7">
        <v>100</v>
      </c>
    </row>
    <row r="8" spans="1:9" ht="12.75">
      <c r="A8" s="5"/>
      <c r="B8" s="5"/>
      <c r="C8" s="5">
        <v>5362</v>
      </c>
      <c r="D8" s="28" t="s">
        <v>147</v>
      </c>
      <c r="E8" s="5"/>
      <c r="F8" s="5"/>
      <c r="I8">
        <v>70</v>
      </c>
    </row>
    <row r="9" spans="1:9" ht="12.75">
      <c r="A9" s="5"/>
      <c r="B9" s="5"/>
      <c r="C9" s="5">
        <v>6130</v>
      </c>
      <c r="D9" s="5" t="s">
        <v>169</v>
      </c>
      <c r="E9" s="5"/>
      <c r="F9" s="5"/>
      <c r="I9">
        <v>450</v>
      </c>
    </row>
    <row r="10" spans="1:9" s="2" customFormat="1" ht="12.75">
      <c r="A10" s="13"/>
      <c r="B10" s="13" t="s">
        <v>56</v>
      </c>
      <c r="C10" s="13"/>
      <c r="D10" s="13"/>
      <c r="E10" s="13"/>
      <c r="F10" s="13"/>
      <c r="I10" s="2">
        <f>SUM(I6:I9)</f>
        <v>630</v>
      </c>
    </row>
    <row r="11" spans="1:6" ht="12.75">
      <c r="A11" s="5"/>
      <c r="B11" s="5"/>
      <c r="C11" s="5"/>
      <c r="D11" s="5"/>
      <c r="E11" s="5"/>
      <c r="F11" s="5"/>
    </row>
    <row r="12" spans="1:6" ht="12.75">
      <c r="A12" s="5"/>
      <c r="B12" s="5"/>
      <c r="C12" s="27"/>
      <c r="D12" s="5"/>
      <c r="E12" s="5"/>
      <c r="F12" s="5"/>
    </row>
    <row r="13" spans="1:6" ht="12.75">
      <c r="A13" s="5"/>
      <c r="B13" s="5">
        <v>1014</v>
      </c>
      <c r="C13" s="8" t="s">
        <v>57</v>
      </c>
      <c r="D13" s="5"/>
      <c r="E13" s="5"/>
      <c r="F13" s="5"/>
    </row>
    <row r="14" spans="1:9" ht="12.75">
      <c r="A14" s="5"/>
      <c r="B14" s="5"/>
      <c r="C14" s="5">
        <v>5169</v>
      </c>
      <c r="D14" s="5" t="s">
        <v>55</v>
      </c>
      <c r="E14" s="5"/>
      <c r="F14" s="5"/>
      <c r="I14">
        <v>25</v>
      </c>
    </row>
    <row r="15" spans="1:9" ht="12.75">
      <c r="A15" s="5"/>
      <c r="B15" s="5"/>
      <c r="C15" s="5">
        <v>5492</v>
      </c>
      <c r="D15" s="5" t="s">
        <v>58</v>
      </c>
      <c r="E15" s="5"/>
      <c r="F15" s="5"/>
      <c r="I15">
        <v>5</v>
      </c>
    </row>
    <row r="16" spans="1:9" s="2" customFormat="1" ht="12.75">
      <c r="A16" s="11"/>
      <c r="B16" s="14" t="s">
        <v>56</v>
      </c>
      <c r="C16" s="11"/>
      <c r="D16" s="11"/>
      <c r="E16" s="11"/>
      <c r="F16" s="11"/>
      <c r="I16" s="2">
        <f>SUM(I14:I15)</f>
        <v>30</v>
      </c>
    </row>
    <row r="17" spans="1:6" ht="12.75">
      <c r="A17" s="5"/>
      <c r="B17" s="8"/>
      <c r="C17" s="5"/>
      <c r="D17" s="5"/>
      <c r="E17" s="5"/>
      <c r="F17" s="5"/>
    </row>
    <row r="18" spans="1:6" ht="12.75">
      <c r="A18" s="5"/>
      <c r="B18" s="5"/>
      <c r="C18" s="15"/>
      <c r="D18" s="5"/>
      <c r="E18" s="5"/>
      <c r="F18" s="5"/>
    </row>
    <row r="19" spans="1:6" ht="12.75">
      <c r="A19" s="5"/>
      <c r="B19" s="5">
        <v>1031</v>
      </c>
      <c r="C19" s="12" t="s">
        <v>59</v>
      </c>
      <c r="D19" s="5"/>
      <c r="E19" s="5"/>
      <c r="F19" s="5"/>
    </row>
    <row r="20" spans="1:9" ht="12.75">
      <c r="A20" s="5"/>
      <c r="B20" s="5"/>
      <c r="C20" s="5">
        <v>5021</v>
      </c>
      <c r="D20" s="5" t="s">
        <v>60</v>
      </c>
      <c r="E20" s="5"/>
      <c r="F20" s="5"/>
      <c r="I20">
        <v>72</v>
      </c>
    </row>
    <row r="21" spans="1:9" ht="12.75">
      <c r="A21" s="5"/>
      <c r="B21" s="5"/>
      <c r="C21" s="5">
        <v>5031</v>
      </c>
      <c r="D21" s="5" t="s">
        <v>61</v>
      </c>
      <c r="E21" s="5"/>
      <c r="F21" s="5"/>
      <c r="I21">
        <v>18</v>
      </c>
    </row>
    <row r="22" spans="1:9" ht="12.75">
      <c r="A22" s="5"/>
      <c r="B22" s="5"/>
      <c r="C22" s="5">
        <v>5032</v>
      </c>
      <c r="D22" s="5" t="s">
        <v>62</v>
      </c>
      <c r="E22" s="5"/>
      <c r="F22" s="5"/>
      <c r="I22">
        <v>7</v>
      </c>
    </row>
    <row r="23" spans="1:9" ht="12.75">
      <c r="A23" s="5"/>
      <c r="B23" s="5"/>
      <c r="C23" s="5">
        <v>5038</v>
      </c>
      <c r="D23" s="5" t="s">
        <v>63</v>
      </c>
      <c r="E23" s="5"/>
      <c r="F23" s="5"/>
      <c r="I23">
        <v>1</v>
      </c>
    </row>
    <row r="24" spans="1:9" ht="12.75">
      <c r="A24" s="5"/>
      <c r="B24" s="5"/>
      <c r="C24" s="5">
        <v>5139</v>
      </c>
      <c r="D24" s="5" t="s">
        <v>65</v>
      </c>
      <c r="E24" s="5"/>
      <c r="F24" s="5"/>
      <c r="I24">
        <v>150</v>
      </c>
    </row>
    <row r="25" spans="1:9" ht="12.75">
      <c r="A25" s="5"/>
      <c r="B25" s="5"/>
      <c r="C25" s="5">
        <v>5166</v>
      </c>
      <c r="D25" s="28" t="s">
        <v>197</v>
      </c>
      <c r="E25" s="5"/>
      <c r="F25" s="5"/>
      <c r="I25">
        <v>100</v>
      </c>
    </row>
    <row r="26" spans="1:9" ht="12.75">
      <c r="A26" s="5"/>
      <c r="B26" s="5"/>
      <c r="C26" s="5">
        <v>5169</v>
      </c>
      <c r="D26" s="5" t="s">
        <v>55</v>
      </c>
      <c r="E26" s="5"/>
      <c r="F26" s="5"/>
      <c r="I26">
        <v>750</v>
      </c>
    </row>
    <row r="27" spans="1:9" ht="12.75">
      <c r="A27" s="5"/>
      <c r="B27" s="5"/>
      <c r="C27" s="5">
        <v>5171</v>
      </c>
      <c r="D27" s="28" t="s">
        <v>67</v>
      </c>
      <c r="E27" s="5"/>
      <c r="F27" s="5"/>
      <c r="I27">
        <v>40</v>
      </c>
    </row>
    <row r="28" spans="1:9" ht="12.75">
      <c r="A28" s="5"/>
      <c r="B28" s="5"/>
      <c r="C28" s="5">
        <v>6119</v>
      </c>
      <c r="D28" s="28" t="s">
        <v>185</v>
      </c>
      <c r="E28" s="5"/>
      <c r="F28" s="5"/>
      <c r="I28">
        <v>120</v>
      </c>
    </row>
    <row r="29" spans="1:9" ht="12.75">
      <c r="A29" s="5"/>
      <c r="B29" s="5"/>
      <c r="C29" s="5">
        <v>6121</v>
      </c>
      <c r="D29" s="28" t="s">
        <v>170</v>
      </c>
      <c r="E29" s="5"/>
      <c r="F29" s="5"/>
      <c r="I29">
        <v>250</v>
      </c>
    </row>
    <row r="30" spans="1:9" s="2" customFormat="1" ht="12.75">
      <c r="A30" s="11"/>
      <c r="B30" s="14" t="s">
        <v>56</v>
      </c>
      <c r="C30" s="11"/>
      <c r="D30" s="11"/>
      <c r="E30" s="11"/>
      <c r="F30" s="11"/>
      <c r="I30" s="2">
        <f>SUM(I20:I29)</f>
        <v>1508</v>
      </c>
    </row>
    <row r="31" spans="1:6" ht="12.75">
      <c r="A31" s="5"/>
      <c r="B31" s="8"/>
      <c r="C31" s="5"/>
      <c r="D31" s="5"/>
      <c r="E31" s="5"/>
      <c r="F31" s="5"/>
    </row>
    <row r="32" spans="1:6" ht="12.75">
      <c r="A32" s="5"/>
      <c r="B32" s="8"/>
      <c r="C32" s="5"/>
      <c r="D32" s="5"/>
      <c r="E32" s="5"/>
      <c r="F32" s="5"/>
    </row>
    <row r="33" spans="1:6" ht="12.75">
      <c r="A33" s="5"/>
      <c r="B33" s="22">
        <v>2143</v>
      </c>
      <c r="C33" s="12" t="s">
        <v>148</v>
      </c>
      <c r="D33" s="5"/>
      <c r="E33" s="5"/>
      <c r="F33" s="5"/>
    </row>
    <row r="34" spans="1:9" ht="12.75">
      <c r="A34" s="5"/>
      <c r="B34" s="22"/>
      <c r="C34" s="12">
        <v>5329</v>
      </c>
      <c r="D34" s="28" t="s">
        <v>149</v>
      </c>
      <c r="E34" s="5"/>
      <c r="F34" s="5"/>
      <c r="I34">
        <v>12</v>
      </c>
    </row>
    <row r="35" spans="1:9" s="2" customFormat="1" ht="12.75">
      <c r="A35" s="13"/>
      <c r="B35" s="21"/>
      <c r="C35" s="13"/>
      <c r="D35" s="13"/>
      <c r="E35" s="13"/>
      <c r="F35" s="13"/>
      <c r="I35" s="2">
        <f>SUM(I34)</f>
        <v>12</v>
      </c>
    </row>
    <row r="36" spans="1:6" s="31" customFormat="1" ht="12.75">
      <c r="A36" s="15"/>
      <c r="B36" s="16"/>
      <c r="C36" s="15"/>
      <c r="D36" s="15"/>
      <c r="E36" s="15"/>
      <c r="F36" s="15"/>
    </row>
    <row r="37" spans="1:6" s="31" customFormat="1" ht="12.75">
      <c r="A37" s="15"/>
      <c r="B37" s="16"/>
      <c r="C37" s="15"/>
      <c r="D37" s="15"/>
      <c r="E37" s="15"/>
      <c r="F37" s="15"/>
    </row>
    <row r="38" spans="1:6" ht="12.75">
      <c r="A38" s="5"/>
      <c r="B38" s="5">
        <v>2212</v>
      </c>
      <c r="C38" s="8" t="s">
        <v>68</v>
      </c>
      <c r="D38" s="5"/>
      <c r="E38" s="5"/>
      <c r="F38" s="5"/>
    </row>
    <row r="39" spans="1:9" ht="12.75">
      <c r="A39" s="5"/>
      <c r="B39" s="5"/>
      <c r="C39" s="5">
        <v>5139</v>
      </c>
      <c r="D39" s="5" t="s">
        <v>65</v>
      </c>
      <c r="E39" s="5"/>
      <c r="F39" s="5"/>
      <c r="I39">
        <v>200</v>
      </c>
    </row>
    <row r="40" spans="1:9" ht="12.75">
      <c r="A40" s="5"/>
      <c r="B40" s="5"/>
      <c r="C40" s="5">
        <v>5169</v>
      </c>
      <c r="D40" s="5" t="s">
        <v>55</v>
      </c>
      <c r="E40" s="5"/>
      <c r="F40" s="5"/>
      <c r="I40">
        <v>150</v>
      </c>
    </row>
    <row r="41" spans="1:9" ht="12.75">
      <c r="A41" s="5"/>
      <c r="B41" s="5"/>
      <c r="C41" s="5">
        <v>5171</v>
      </c>
      <c r="D41" s="5" t="s">
        <v>190</v>
      </c>
      <c r="E41" s="5"/>
      <c r="F41" s="5"/>
      <c r="I41" s="1">
        <v>900</v>
      </c>
    </row>
    <row r="42" spans="1:9" ht="12.75">
      <c r="A42" s="5"/>
      <c r="B42" s="5"/>
      <c r="C42" s="5">
        <v>6121</v>
      </c>
      <c r="D42" s="5" t="s">
        <v>172</v>
      </c>
      <c r="E42" s="5"/>
      <c r="F42" s="5"/>
      <c r="I42" s="1">
        <v>1300</v>
      </c>
    </row>
    <row r="43" spans="1:9" s="2" customFormat="1" ht="12.75">
      <c r="A43" s="11"/>
      <c r="B43" s="14" t="s">
        <v>56</v>
      </c>
      <c r="C43" s="11"/>
      <c r="D43" s="11"/>
      <c r="E43" s="11"/>
      <c r="F43" s="11"/>
      <c r="I43" s="2">
        <f>SUM(I39:I42)</f>
        <v>2550</v>
      </c>
    </row>
    <row r="44" spans="1:6" ht="12.75">
      <c r="A44" s="15"/>
      <c r="B44" s="16"/>
      <c r="C44" s="15"/>
      <c r="D44" s="15"/>
      <c r="E44" s="15"/>
      <c r="F44" s="15"/>
    </row>
    <row r="45" spans="1:6" ht="12.75">
      <c r="A45" s="15"/>
      <c r="B45" s="16"/>
      <c r="C45" s="15"/>
      <c r="D45" s="15"/>
      <c r="E45" s="15"/>
      <c r="F45" s="15"/>
    </row>
    <row r="46" spans="1:6" ht="12.75">
      <c r="A46" s="15"/>
      <c r="B46" s="17">
        <v>2221</v>
      </c>
      <c r="C46" s="18" t="s">
        <v>70</v>
      </c>
      <c r="D46" s="15"/>
      <c r="E46" s="15"/>
      <c r="F46" s="15"/>
    </row>
    <row r="47" spans="1:9" ht="12.75">
      <c r="A47" s="5"/>
      <c r="B47" s="5"/>
      <c r="C47" s="5">
        <v>5323</v>
      </c>
      <c r="D47" s="5" t="s">
        <v>71</v>
      </c>
      <c r="E47" s="5"/>
      <c r="F47" s="5"/>
      <c r="I47">
        <v>256</v>
      </c>
    </row>
    <row r="48" spans="1:9" s="2" customFormat="1" ht="12.75">
      <c r="A48" s="11"/>
      <c r="B48" s="14" t="s">
        <v>56</v>
      </c>
      <c r="C48" s="11"/>
      <c r="D48" s="11"/>
      <c r="E48" s="11"/>
      <c r="F48" s="11"/>
      <c r="I48" s="2">
        <f>SUM(I47)</f>
        <v>256</v>
      </c>
    </row>
    <row r="49" spans="1:6" ht="12.75">
      <c r="A49" s="15"/>
      <c r="B49" s="16"/>
      <c r="C49" s="15"/>
      <c r="D49" s="15"/>
      <c r="E49" s="15"/>
      <c r="F49" s="15"/>
    </row>
    <row r="50" spans="1:6" ht="12.75">
      <c r="A50" s="15"/>
      <c r="B50" s="16"/>
      <c r="C50" s="15"/>
      <c r="D50" s="15"/>
      <c r="E50" s="15"/>
      <c r="F50" s="15"/>
    </row>
    <row r="51" spans="1:6" ht="12.75">
      <c r="A51" s="15"/>
      <c r="B51" s="17">
        <v>2321</v>
      </c>
      <c r="C51" s="18" t="s">
        <v>73</v>
      </c>
      <c r="D51" s="15"/>
      <c r="E51" s="15"/>
      <c r="F51" s="15"/>
    </row>
    <row r="52" spans="1:9" ht="12.75">
      <c r="A52" s="5"/>
      <c r="B52" s="5"/>
      <c r="C52" s="5">
        <v>5169</v>
      </c>
      <c r="D52" s="5" t="s">
        <v>55</v>
      </c>
      <c r="E52" s="5"/>
      <c r="F52" s="5"/>
      <c r="I52">
        <v>50</v>
      </c>
    </row>
    <row r="53" spans="1:9" s="2" customFormat="1" ht="12.75">
      <c r="A53" s="11"/>
      <c r="B53" s="14" t="s">
        <v>56</v>
      </c>
      <c r="C53" s="11"/>
      <c r="D53" s="11"/>
      <c r="E53" s="11"/>
      <c r="F53" s="11"/>
      <c r="I53" s="2">
        <f>SUM(I52)</f>
        <v>50</v>
      </c>
    </row>
    <row r="54" spans="1:6" ht="12.75">
      <c r="A54" s="5"/>
      <c r="B54" s="8"/>
      <c r="C54" s="5"/>
      <c r="D54" s="5"/>
      <c r="E54" s="5"/>
      <c r="F54" s="5"/>
    </row>
    <row r="55" spans="1:6" ht="12.75">
      <c r="A55" s="5"/>
      <c r="B55" s="8"/>
      <c r="C55" s="5"/>
      <c r="D55" s="5"/>
      <c r="E55" s="5"/>
      <c r="F55" s="5"/>
    </row>
    <row r="56" spans="1:6" ht="12.75">
      <c r="A56" s="15"/>
      <c r="B56" s="17">
        <v>2333</v>
      </c>
      <c r="C56" s="18" t="s">
        <v>74</v>
      </c>
      <c r="D56" s="15"/>
      <c r="E56" s="15"/>
      <c r="F56" s="15"/>
    </row>
    <row r="57" spans="1:9" ht="12.75">
      <c r="A57" s="5"/>
      <c r="B57" s="5"/>
      <c r="C57" s="5">
        <v>5169</v>
      </c>
      <c r="D57" s="5" t="s">
        <v>55</v>
      </c>
      <c r="E57" s="5"/>
      <c r="F57" s="5"/>
      <c r="I57">
        <v>50</v>
      </c>
    </row>
    <row r="58" spans="1:9" s="2" customFormat="1" ht="12.75">
      <c r="A58" s="11"/>
      <c r="B58" s="14" t="s">
        <v>56</v>
      </c>
      <c r="C58" s="11"/>
      <c r="D58" s="11"/>
      <c r="E58" s="11"/>
      <c r="F58" s="11"/>
      <c r="I58" s="2">
        <f>SUM(I57)</f>
        <v>50</v>
      </c>
    </row>
    <row r="59" spans="1:6" ht="12.75">
      <c r="A59" s="15"/>
      <c r="B59" s="16"/>
      <c r="C59" s="15"/>
      <c r="D59" s="15"/>
      <c r="E59" s="15"/>
      <c r="F59" s="15"/>
    </row>
    <row r="60" spans="1:6" ht="12.75">
      <c r="A60" s="15"/>
      <c r="B60" s="16"/>
      <c r="C60" s="15"/>
      <c r="D60" s="15"/>
      <c r="E60" s="15"/>
      <c r="F60" s="15"/>
    </row>
    <row r="61" spans="1:6" ht="12.75">
      <c r="A61" s="5"/>
      <c r="B61" s="5">
        <v>3113</v>
      </c>
      <c r="C61" s="8" t="s">
        <v>173</v>
      </c>
      <c r="D61" s="5"/>
      <c r="E61" s="5"/>
      <c r="F61" s="5"/>
    </row>
    <row r="62" spans="1:9" ht="12.75">
      <c r="A62" s="5"/>
      <c r="B62" s="5"/>
      <c r="C62" s="5">
        <v>5169</v>
      </c>
      <c r="D62" s="5" t="s">
        <v>174</v>
      </c>
      <c r="E62" s="5"/>
      <c r="F62" s="5"/>
      <c r="I62">
        <v>250</v>
      </c>
    </row>
    <row r="63" spans="1:9" ht="12.75">
      <c r="A63" s="5"/>
      <c r="B63" s="5"/>
      <c r="C63" s="5">
        <v>5321</v>
      </c>
      <c r="D63" s="5" t="s">
        <v>75</v>
      </c>
      <c r="E63" s="5"/>
      <c r="F63" s="5"/>
      <c r="I63">
        <v>65</v>
      </c>
    </row>
    <row r="64" spans="1:9" ht="12.75">
      <c r="A64" s="5"/>
      <c r="B64" s="5"/>
      <c r="C64" s="5">
        <v>5331</v>
      </c>
      <c r="D64" s="5" t="s">
        <v>188</v>
      </c>
      <c r="E64" s="5"/>
      <c r="F64" s="5"/>
      <c r="I64" s="1">
        <v>4990</v>
      </c>
    </row>
    <row r="65" spans="1:9" s="2" customFormat="1" ht="13.5" thickBot="1">
      <c r="A65" s="11"/>
      <c r="B65" s="14" t="s">
        <v>56</v>
      </c>
      <c r="C65" s="11"/>
      <c r="D65" s="11"/>
      <c r="E65" s="11"/>
      <c r="F65" s="11"/>
      <c r="I65" s="2">
        <f>SUM(I62:I64)</f>
        <v>5305</v>
      </c>
    </row>
    <row r="66" spans="1:9" ht="13.5" thickBot="1">
      <c r="A66" s="15"/>
      <c r="B66" s="16"/>
      <c r="C66" s="15"/>
      <c r="D66" s="15"/>
      <c r="E66" s="15"/>
      <c r="F66" s="15"/>
      <c r="I66" s="39">
        <f>SUM(I65,I58,I53,I48,I43,I35,I30,I16,I10)</f>
        <v>10391</v>
      </c>
    </row>
    <row r="67" spans="1:6" ht="12.75">
      <c r="A67" s="15"/>
      <c r="B67" s="16"/>
      <c r="C67" s="15"/>
      <c r="D67" s="15"/>
      <c r="E67" s="15"/>
      <c r="F67" s="15"/>
    </row>
    <row r="68" spans="1:6" ht="12.75">
      <c r="A68" s="5"/>
      <c r="B68" s="5">
        <v>3314</v>
      </c>
      <c r="C68" s="8" t="s">
        <v>76</v>
      </c>
      <c r="D68" s="5"/>
      <c r="E68" s="5"/>
      <c r="F68" s="5"/>
    </row>
    <row r="69" spans="1:9" ht="12.75">
      <c r="A69" s="5"/>
      <c r="B69" s="5"/>
      <c r="C69" s="5">
        <v>5021</v>
      </c>
      <c r="D69" s="5" t="s">
        <v>60</v>
      </c>
      <c r="E69" s="5"/>
      <c r="F69" s="5"/>
      <c r="I69">
        <v>55</v>
      </c>
    </row>
    <row r="70" spans="1:9" ht="12.75">
      <c r="A70" s="5"/>
      <c r="B70" s="5"/>
      <c r="C70" s="5">
        <v>5031</v>
      </c>
      <c r="D70" s="5" t="s">
        <v>61</v>
      </c>
      <c r="E70" s="5"/>
      <c r="F70" s="5"/>
      <c r="I70">
        <v>14</v>
      </c>
    </row>
    <row r="71" spans="1:9" ht="12.75">
      <c r="A71" s="5"/>
      <c r="B71" s="5"/>
      <c r="C71" s="5">
        <v>5032</v>
      </c>
      <c r="D71" s="5" t="s">
        <v>62</v>
      </c>
      <c r="E71" s="5"/>
      <c r="F71" s="5"/>
      <c r="I71">
        <v>5</v>
      </c>
    </row>
    <row r="72" spans="1:9" ht="12.75">
      <c r="A72" s="5"/>
      <c r="B72" s="5"/>
      <c r="C72" s="5">
        <v>5038</v>
      </c>
      <c r="D72" s="5" t="s">
        <v>63</v>
      </c>
      <c r="E72" s="5"/>
      <c r="F72" s="5"/>
      <c r="I72">
        <v>1</v>
      </c>
    </row>
    <row r="73" spans="1:9" ht="12.75">
      <c r="A73" s="5"/>
      <c r="B73" s="5"/>
      <c r="C73" s="5">
        <v>5136</v>
      </c>
      <c r="D73" s="5" t="s">
        <v>77</v>
      </c>
      <c r="E73" s="5"/>
      <c r="F73" s="5"/>
      <c r="I73">
        <v>50</v>
      </c>
    </row>
    <row r="74" spans="1:9" ht="12.75">
      <c r="A74" s="5"/>
      <c r="B74" s="5"/>
      <c r="C74" s="5">
        <v>5137</v>
      </c>
      <c r="D74" s="5" t="s">
        <v>64</v>
      </c>
      <c r="E74" s="5"/>
      <c r="F74" s="5"/>
      <c r="I74">
        <v>15</v>
      </c>
    </row>
    <row r="75" spans="1:9" ht="12.75">
      <c r="A75" s="5"/>
      <c r="B75" s="5"/>
      <c r="C75" s="5">
        <v>5139</v>
      </c>
      <c r="D75" s="5" t="s">
        <v>65</v>
      </c>
      <c r="E75" s="5"/>
      <c r="F75" s="5"/>
      <c r="I75">
        <v>1</v>
      </c>
    </row>
    <row r="76" spans="1:9" ht="12.75">
      <c r="A76" s="5"/>
      <c r="B76" s="5"/>
      <c r="C76" s="5">
        <v>5151</v>
      </c>
      <c r="D76" s="5" t="s">
        <v>78</v>
      </c>
      <c r="E76" s="5"/>
      <c r="F76" s="5"/>
      <c r="I76">
        <v>3</v>
      </c>
    </row>
    <row r="77" spans="1:9" ht="12.75">
      <c r="A77" s="5"/>
      <c r="B77" s="5"/>
      <c r="C77" s="5">
        <v>5153</v>
      </c>
      <c r="D77" s="5" t="s">
        <v>79</v>
      </c>
      <c r="E77" s="5"/>
      <c r="F77" s="5"/>
      <c r="I77">
        <v>50</v>
      </c>
    </row>
    <row r="78" spans="1:9" ht="12.75">
      <c r="A78" s="5"/>
      <c r="B78" s="5"/>
      <c r="C78" s="5">
        <v>5154</v>
      </c>
      <c r="D78" s="5" t="s">
        <v>80</v>
      </c>
      <c r="E78" s="5"/>
      <c r="F78" s="5"/>
      <c r="I78">
        <v>20</v>
      </c>
    </row>
    <row r="79" spans="1:9" ht="12.75">
      <c r="A79" s="5"/>
      <c r="B79" s="5"/>
      <c r="C79" s="5">
        <v>5169</v>
      </c>
      <c r="D79" s="5" t="s">
        <v>55</v>
      </c>
      <c r="E79" s="5"/>
      <c r="F79" s="5"/>
      <c r="I79">
        <v>3</v>
      </c>
    </row>
    <row r="80" spans="1:9" ht="12.75">
      <c r="A80" s="5"/>
      <c r="B80" s="5"/>
      <c r="C80" s="5">
        <v>5173</v>
      </c>
      <c r="D80" s="5" t="s">
        <v>82</v>
      </c>
      <c r="E80" s="5"/>
      <c r="F80" s="5"/>
      <c r="I80">
        <v>1</v>
      </c>
    </row>
    <row r="81" spans="1:9" s="2" customFormat="1" ht="12.75">
      <c r="A81" s="11"/>
      <c r="B81" s="14" t="s">
        <v>56</v>
      </c>
      <c r="C81" s="11"/>
      <c r="D81" s="11"/>
      <c r="E81" s="11"/>
      <c r="F81" s="11"/>
      <c r="I81" s="2">
        <f>SUM(I69:I80)</f>
        <v>218</v>
      </c>
    </row>
    <row r="82" spans="1:6" ht="12.75">
      <c r="A82" s="5"/>
      <c r="B82" s="8"/>
      <c r="C82" s="5"/>
      <c r="D82" s="5"/>
      <c r="E82" s="5"/>
      <c r="F82" s="5"/>
    </row>
    <row r="83" spans="1:6" ht="12.75">
      <c r="A83" s="5"/>
      <c r="B83" s="8"/>
      <c r="C83" s="5"/>
      <c r="D83" s="5"/>
      <c r="E83" s="5"/>
      <c r="F83" s="5"/>
    </row>
    <row r="84" spans="1:6" ht="12.75">
      <c r="A84" s="5"/>
      <c r="B84" s="5">
        <v>3319</v>
      </c>
      <c r="C84" s="8" t="s">
        <v>83</v>
      </c>
      <c r="D84" s="5"/>
      <c r="E84" s="5"/>
      <c r="F84" s="5"/>
    </row>
    <row r="85" spans="1:9" ht="12.75">
      <c r="A85" s="5"/>
      <c r="B85" s="5"/>
      <c r="C85" s="10">
        <v>5021</v>
      </c>
      <c r="D85" s="5" t="s">
        <v>60</v>
      </c>
      <c r="E85" s="5"/>
      <c r="F85" s="5"/>
      <c r="I85">
        <v>5</v>
      </c>
    </row>
    <row r="86" spans="1:9" ht="12.75">
      <c r="A86" s="5"/>
      <c r="B86" s="5"/>
      <c r="C86" s="5">
        <v>5139</v>
      </c>
      <c r="D86" s="5" t="s">
        <v>65</v>
      </c>
      <c r="E86" s="5"/>
      <c r="F86" s="5"/>
      <c r="I86">
        <v>100</v>
      </c>
    </row>
    <row r="87" spans="1:9" ht="12.75">
      <c r="A87" s="5"/>
      <c r="B87" s="5"/>
      <c r="C87" s="5">
        <v>5154</v>
      </c>
      <c r="D87" s="28" t="s">
        <v>80</v>
      </c>
      <c r="E87" s="5"/>
      <c r="F87" s="5"/>
      <c r="I87">
        <v>7</v>
      </c>
    </row>
    <row r="88" spans="1:9" ht="12.75">
      <c r="A88" s="5"/>
      <c r="B88" s="5"/>
      <c r="C88" s="5">
        <v>5169</v>
      </c>
      <c r="D88" s="5" t="s">
        <v>55</v>
      </c>
      <c r="E88" s="5"/>
      <c r="F88" s="5"/>
      <c r="I88">
        <v>320</v>
      </c>
    </row>
    <row r="89" spans="1:9" ht="12.75">
      <c r="A89" s="5"/>
      <c r="B89" s="5"/>
      <c r="C89" s="5">
        <v>5175</v>
      </c>
      <c r="D89" s="5" t="s">
        <v>84</v>
      </c>
      <c r="E89" s="5"/>
      <c r="F89" s="5"/>
      <c r="I89">
        <v>20</v>
      </c>
    </row>
    <row r="90" spans="1:9" ht="12.75">
      <c r="A90" s="5"/>
      <c r="B90" s="5"/>
      <c r="C90" s="5">
        <v>5192</v>
      </c>
      <c r="D90" s="28" t="s">
        <v>150</v>
      </c>
      <c r="E90" s="5"/>
      <c r="F90" s="5"/>
      <c r="I90">
        <v>10</v>
      </c>
    </row>
    <row r="91" spans="1:9" ht="12.75">
      <c r="A91" s="5"/>
      <c r="B91" s="5"/>
      <c r="C91" s="5">
        <v>5229</v>
      </c>
      <c r="D91" s="5" t="s">
        <v>85</v>
      </c>
      <c r="E91" s="5"/>
      <c r="F91" s="5"/>
      <c r="I91">
        <v>120</v>
      </c>
    </row>
    <row r="92" spans="1:9" s="2" customFormat="1" ht="12.75">
      <c r="A92" s="11"/>
      <c r="B92" s="14" t="s">
        <v>56</v>
      </c>
      <c r="C92" s="11"/>
      <c r="D92" s="11"/>
      <c r="E92" s="11"/>
      <c r="F92" s="11"/>
      <c r="I92" s="2">
        <f>SUM(I85:I91)</f>
        <v>582</v>
      </c>
    </row>
    <row r="93" spans="1:6" ht="12.75">
      <c r="A93" s="5"/>
      <c r="B93" s="8"/>
      <c r="C93" s="5"/>
      <c r="D93" s="5"/>
      <c r="E93" s="5"/>
      <c r="F93" s="5"/>
    </row>
    <row r="94" spans="1:6" ht="12.75">
      <c r="A94" s="5"/>
      <c r="B94" s="8"/>
      <c r="C94" s="5"/>
      <c r="D94" s="5"/>
      <c r="E94" s="5"/>
      <c r="F94" s="5"/>
    </row>
    <row r="95" spans="1:6" ht="12.75">
      <c r="A95" s="15"/>
      <c r="B95" s="17">
        <v>3322</v>
      </c>
      <c r="C95" s="18" t="s">
        <v>86</v>
      </c>
      <c r="D95" s="15"/>
      <c r="E95" s="15"/>
      <c r="F95" s="15"/>
    </row>
    <row r="96" spans="1:9" ht="12.75">
      <c r="A96" s="15"/>
      <c r="B96" s="17"/>
      <c r="C96" s="19">
        <v>5171</v>
      </c>
      <c r="D96" s="19" t="s">
        <v>175</v>
      </c>
      <c r="E96" s="15"/>
      <c r="F96" s="15"/>
      <c r="I96">
        <v>650</v>
      </c>
    </row>
    <row r="97" spans="1:9" ht="12.75">
      <c r="A97" s="15"/>
      <c r="B97" s="17"/>
      <c r="C97" s="19">
        <v>5169</v>
      </c>
      <c r="D97" s="19" t="s">
        <v>55</v>
      </c>
      <c r="E97" s="15"/>
      <c r="F97" s="15"/>
      <c r="I97">
        <v>30</v>
      </c>
    </row>
    <row r="98" spans="1:9" ht="12.75">
      <c r="A98" s="5"/>
      <c r="B98" s="5"/>
      <c r="C98" s="5">
        <v>6322</v>
      </c>
      <c r="D98" s="28" t="s">
        <v>138</v>
      </c>
      <c r="E98" s="5"/>
      <c r="F98" s="5"/>
      <c r="I98">
        <v>50</v>
      </c>
    </row>
    <row r="99" spans="1:9" s="2" customFormat="1" ht="12.75">
      <c r="A99" s="11"/>
      <c r="B99" s="14" t="s">
        <v>56</v>
      </c>
      <c r="C99" s="11"/>
      <c r="D99" s="11"/>
      <c r="E99" s="11"/>
      <c r="F99" s="11"/>
      <c r="I99" s="2">
        <f>SUM(I96:I98)</f>
        <v>730</v>
      </c>
    </row>
    <row r="100" spans="1:6" ht="12.75">
      <c r="A100" s="5"/>
      <c r="B100" s="8"/>
      <c r="C100" s="5"/>
      <c r="D100" s="5"/>
      <c r="E100" s="5"/>
      <c r="F100" s="5"/>
    </row>
    <row r="101" spans="1:6" ht="12.75">
      <c r="A101" s="5"/>
      <c r="B101" s="8"/>
      <c r="C101" s="5"/>
      <c r="D101" s="5"/>
      <c r="E101" s="5"/>
      <c r="F101" s="5"/>
    </row>
    <row r="102" spans="1:6" ht="12.75">
      <c r="A102" s="5"/>
      <c r="B102" s="5">
        <v>3349</v>
      </c>
      <c r="C102" s="8" t="s">
        <v>87</v>
      </c>
      <c r="D102" s="5"/>
      <c r="E102" s="5"/>
      <c r="F102" s="5"/>
    </row>
    <row r="103" spans="1:9" ht="12.75">
      <c r="A103" s="5"/>
      <c r="B103" s="5"/>
      <c r="C103" s="10">
        <v>5021</v>
      </c>
      <c r="D103" s="5" t="s">
        <v>60</v>
      </c>
      <c r="E103" s="5"/>
      <c r="F103" s="5"/>
      <c r="I103">
        <v>16</v>
      </c>
    </row>
    <row r="104" spans="1:9" ht="12.75">
      <c r="A104" s="5"/>
      <c r="B104" s="5"/>
      <c r="C104" s="5">
        <v>5031</v>
      </c>
      <c r="D104" s="5" t="s">
        <v>61</v>
      </c>
      <c r="E104" s="5"/>
      <c r="F104" s="5"/>
      <c r="I104">
        <v>4</v>
      </c>
    </row>
    <row r="105" spans="1:9" ht="12.75">
      <c r="A105" s="5"/>
      <c r="B105" s="5"/>
      <c r="C105" s="5">
        <v>5139</v>
      </c>
      <c r="D105" s="5" t="s">
        <v>65</v>
      </c>
      <c r="E105" s="5"/>
      <c r="F105" s="5"/>
      <c r="I105">
        <v>6</v>
      </c>
    </row>
    <row r="106" spans="1:9" ht="12.75">
      <c r="A106" s="5"/>
      <c r="B106" s="5"/>
      <c r="C106" s="5">
        <v>5169</v>
      </c>
      <c r="D106" s="5" t="s">
        <v>55</v>
      </c>
      <c r="E106" s="5"/>
      <c r="F106" s="5"/>
      <c r="I106">
        <v>60</v>
      </c>
    </row>
    <row r="107" spans="1:9" s="2" customFormat="1" ht="12.75">
      <c r="A107" s="11"/>
      <c r="B107" s="14" t="s">
        <v>56</v>
      </c>
      <c r="C107" s="11"/>
      <c r="D107" s="11"/>
      <c r="E107" s="11"/>
      <c r="F107" s="11"/>
      <c r="I107" s="2">
        <f>SUM(I103:I106)</f>
        <v>86</v>
      </c>
    </row>
    <row r="108" spans="1:6" ht="12.75">
      <c r="A108" s="15"/>
      <c r="B108" s="16"/>
      <c r="C108" s="15"/>
      <c r="D108" s="15"/>
      <c r="E108" s="15"/>
      <c r="F108" s="15"/>
    </row>
    <row r="109" spans="1:6" ht="12.75">
      <c r="A109" s="5"/>
      <c r="B109" s="8"/>
      <c r="C109" s="5"/>
      <c r="D109" s="5"/>
      <c r="E109" s="5"/>
      <c r="F109" s="5"/>
    </row>
    <row r="110" spans="1:6" ht="12.75">
      <c r="A110" s="5"/>
      <c r="B110" s="5">
        <v>3419</v>
      </c>
      <c r="C110" s="8" t="s">
        <v>89</v>
      </c>
      <c r="D110" s="5"/>
      <c r="E110" s="5"/>
      <c r="F110" s="5"/>
    </row>
    <row r="111" spans="1:9" ht="12.75">
      <c r="A111" s="5"/>
      <c r="B111" s="5"/>
      <c r="C111" s="5">
        <v>5139</v>
      </c>
      <c r="D111" s="5" t="s">
        <v>65</v>
      </c>
      <c r="E111" s="5"/>
      <c r="F111" s="5"/>
      <c r="I111">
        <v>10</v>
      </c>
    </row>
    <row r="112" spans="1:9" ht="12.75">
      <c r="A112" s="5"/>
      <c r="B112" s="5"/>
      <c r="C112" s="5">
        <v>5151</v>
      </c>
      <c r="D112" s="28" t="s">
        <v>78</v>
      </c>
      <c r="E112" s="5"/>
      <c r="F112" s="5"/>
      <c r="I112">
        <v>1</v>
      </c>
    </row>
    <row r="113" spans="1:9" ht="12.75">
      <c r="A113" s="5"/>
      <c r="B113" s="5"/>
      <c r="C113" s="5">
        <v>5154</v>
      </c>
      <c r="D113" s="5" t="s">
        <v>80</v>
      </c>
      <c r="E113" s="5"/>
      <c r="F113" s="5"/>
      <c r="I113">
        <v>25</v>
      </c>
    </row>
    <row r="114" spans="1:9" ht="12.75">
      <c r="A114" s="5"/>
      <c r="B114" s="5"/>
      <c r="C114" s="5">
        <v>5169</v>
      </c>
      <c r="D114" s="28" t="s">
        <v>55</v>
      </c>
      <c r="E114" s="5"/>
      <c r="F114" s="5"/>
      <c r="I114">
        <v>10</v>
      </c>
    </row>
    <row r="115" spans="1:9" ht="12.75">
      <c r="A115" s="5"/>
      <c r="B115" s="5"/>
      <c r="C115" s="5">
        <v>5171</v>
      </c>
      <c r="D115" s="5" t="s">
        <v>189</v>
      </c>
      <c r="E115" s="5"/>
      <c r="F115" s="5"/>
      <c r="I115">
        <v>150</v>
      </c>
    </row>
    <row r="116" spans="1:9" ht="12.75">
      <c r="A116" s="5"/>
      <c r="B116" s="5"/>
      <c r="C116" s="5">
        <v>5229</v>
      </c>
      <c r="D116" s="5" t="s">
        <v>88</v>
      </c>
      <c r="E116" s="5"/>
      <c r="F116" s="5"/>
      <c r="I116">
        <v>400</v>
      </c>
    </row>
    <row r="117" spans="1:9" s="2" customFormat="1" ht="12.75">
      <c r="A117" s="11"/>
      <c r="B117" s="14" t="s">
        <v>56</v>
      </c>
      <c r="C117" s="11"/>
      <c r="D117" s="11"/>
      <c r="E117" s="11"/>
      <c r="F117" s="11"/>
      <c r="I117" s="2">
        <f>SUM(I111:I116)</f>
        <v>596</v>
      </c>
    </row>
    <row r="118" spans="1:6" ht="12.75">
      <c r="A118" s="5"/>
      <c r="B118" s="8"/>
      <c r="C118" s="5"/>
      <c r="D118" s="5"/>
      <c r="E118" s="5"/>
      <c r="F118" s="5"/>
    </row>
    <row r="119" spans="1:6" ht="12.75">
      <c r="A119" s="5"/>
      <c r="B119" s="8"/>
      <c r="C119" s="5"/>
      <c r="D119" s="5"/>
      <c r="E119" s="5"/>
      <c r="F119" s="5"/>
    </row>
    <row r="120" spans="1:6" ht="12.75">
      <c r="A120" s="5"/>
      <c r="B120" s="22">
        <v>3421</v>
      </c>
      <c r="C120" s="12" t="s">
        <v>139</v>
      </c>
      <c r="D120" s="12"/>
      <c r="E120" s="12"/>
      <c r="F120" s="12"/>
    </row>
    <row r="121" spans="1:9" ht="12.75">
      <c r="A121" s="5"/>
      <c r="B121" s="22"/>
      <c r="C121" s="28">
        <v>5137</v>
      </c>
      <c r="D121" s="28" t="s">
        <v>64</v>
      </c>
      <c r="E121" s="12"/>
      <c r="F121" s="12"/>
      <c r="I121">
        <v>10</v>
      </c>
    </row>
    <row r="122" spans="1:9" ht="12.75">
      <c r="A122" s="5"/>
      <c r="B122" s="8"/>
      <c r="C122" s="5">
        <v>5139</v>
      </c>
      <c r="D122" s="28" t="s">
        <v>65</v>
      </c>
      <c r="E122" s="5"/>
      <c r="F122" s="5"/>
      <c r="I122">
        <v>10</v>
      </c>
    </row>
    <row r="123" spans="1:9" ht="12.75">
      <c r="A123" s="5"/>
      <c r="B123" s="8"/>
      <c r="C123" s="5">
        <v>5169</v>
      </c>
      <c r="D123" s="28" t="s">
        <v>55</v>
      </c>
      <c r="E123" s="5"/>
      <c r="F123" s="5"/>
      <c r="I123">
        <v>30</v>
      </c>
    </row>
    <row r="124" spans="1:9" ht="12.75">
      <c r="A124" s="5"/>
      <c r="B124" s="8"/>
      <c r="C124" s="5">
        <v>5171</v>
      </c>
      <c r="D124" s="28" t="s">
        <v>67</v>
      </c>
      <c r="E124" s="5"/>
      <c r="F124" s="5"/>
      <c r="I124">
        <v>30</v>
      </c>
    </row>
    <row r="125" spans="1:9" s="2" customFormat="1" ht="12.75">
      <c r="A125" s="13"/>
      <c r="B125" s="21" t="s">
        <v>56</v>
      </c>
      <c r="C125" s="13"/>
      <c r="D125" s="13"/>
      <c r="E125" s="13"/>
      <c r="F125" s="13"/>
      <c r="I125" s="2">
        <f>SUM(I121:I124)</f>
        <v>80</v>
      </c>
    </row>
    <row r="126" spans="1:6" ht="12.75">
      <c r="A126" s="5"/>
      <c r="B126" s="8"/>
      <c r="C126" s="5"/>
      <c r="D126" s="5"/>
      <c r="E126" s="5"/>
      <c r="F126" s="5"/>
    </row>
    <row r="127" spans="1:6" ht="12.75">
      <c r="A127" s="5"/>
      <c r="B127" s="8"/>
      <c r="C127" s="5"/>
      <c r="D127" s="5"/>
      <c r="E127" s="5"/>
      <c r="F127" s="5"/>
    </row>
    <row r="128" spans="1:6" ht="12.75">
      <c r="A128" s="5"/>
      <c r="B128" s="5">
        <v>3429</v>
      </c>
      <c r="C128" s="8" t="s">
        <v>90</v>
      </c>
      <c r="D128" s="5"/>
      <c r="E128" s="5"/>
      <c r="F128" s="5"/>
    </row>
    <row r="129" spans="1:9" ht="12.75">
      <c r="A129" s="5"/>
      <c r="B129" s="5"/>
      <c r="C129" s="5">
        <v>5137</v>
      </c>
      <c r="D129" s="5" t="s">
        <v>64</v>
      </c>
      <c r="E129" s="5"/>
      <c r="F129" s="5"/>
      <c r="I129">
        <v>70</v>
      </c>
    </row>
    <row r="130" spans="1:9" ht="12.75">
      <c r="A130" s="5"/>
      <c r="B130" s="5"/>
      <c r="C130" s="5">
        <v>5139</v>
      </c>
      <c r="D130" s="5" t="s">
        <v>65</v>
      </c>
      <c r="E130" s="5"/>
      <c r="F130" s="5"/>
      <c r="I130">
        <v>70</v>
      </c>
    </row>
    <row r="131" spans="1:9" ht="12.75">
      <c r="A131" s="5"/>
      <c r="B131" s="5"/>
      <c r="C131" s="5">
        <v>5151</v>
      </c>
      <c r="D131" s="5" t="s">
        <v>78</v>
      </c>
      <c r="E131" s="5"/>
      <c r="F131" s="5"/>
      <c r="I131">
        <v>130</v>
      </c>
    </row>
    <row r="132" spans="1:9" ht="12.75">
      <c r="A132" s="5"/>
      <c r="B132" s="5"/>
      <c r="C132" s="5">
        <v>5154</v>
      </c>
      <c r="D132" s="5" t="s">
        <v>80</v>
      </c>
      <c r="E132" s="5"/>
      <c r="F132" s="5"/>
      <c r="I132">
        <v>130</v>
      </c>
    </row>
    <row r="133" spans="1:9" ht="12.75">
      <c r="A133" s="5"/>
      <c r="B133" s="5"/>
      <c r="C133" s="5">
        <v>5162</v>
      </c>
      <c r="D133" s="5" t="s">
        <v>81</v>
      </c>
      <c r="E133" s="5"/>
      <c r="F133" s="5"/>
      <c r="I133">
        <v>5</v>
      </c>
    </row>
    <row r="134" spans="1:9" ht="12.75">
      <c r="A134" s="5"/>
      <c r="B134" s="5"/>
      <c r="C134" s="5">
        <v>5169</v>
      </c>
      <c r="D134" s="5" t="s">
        <v>55</v>
      </c>
      <c r="E134" s="5"/>
      <c r="F134" s="5"/>
      <c r="I134">
        <v>100</v>
      </c>
    </row>
    <row r="135" spans="1:9" ht="12.75">
      <c r="A135" s="5"/>
      <c r="B135" s="5"/>
      <c r="C135" s="5">
        <v>5171</v>
      </c>
      <c r="D135" s="5" t="s">
        <v>67</v>
      </c>
      <c r="E135" s="5"/>
      <c r="F135" s="5"/>
      <c r="I135">
        <v>100</v>
      </c>
    </row>
    <row r="136" spans="1:9" s="2" customFormat="1" ht="13.5" thickBot="1">
      <c r="A136" s="11"/>
      <c r="B136" s="14" t="s">
        <v>56</v>
      </c>
      <c r="C136" s="11"/>
      <c r="D136" s="11"/>
      <c r="E136" s="11"/>
      <c r="F136" s="11"/>
      <c r="I136" s="2">
        <f>SUM(I129:I135)</f>
        <v>605</v>
      </c>
    </row>
    <row r="137" spans="1:9" ht="13.5" thickBot="1">
      <c r="A137" s="15"/>
      <c r="B137" s="16"/>
      <c r="C137" s="15"/>
      <c r="D137" s="15"/>
      <c r="E137" s="15"/>
      <c r="F137" s="15"/>
      <c r="I137" s="39">
        <f>SUM(I136,I125,I117,I107,I99,I92,I81)</f>
        <v>2897</v>
      </c>
    </row>
    <row r="138" spans="1:6" ht="12.75">
      <c r="A138" s="15"/>
      <c r="B138" s="16"/>
      <c r="C138" s="15"/>
      <c r="D138" s="15"/>
      <c r="E138" s="15"/>
      <c r="F138" s="15"/>
    </row>
    <row r="139" spans="1:6" ht="12.75">
      <c r="A139" s="15"/>
      <c r="B139" s="20">
        <v>3541</v>
      </c>
      <c r="C139" s="18" t="s">
        <v>93</v>
      </c>
      <c r="D139" s="15"/>
      <c r="E139" s="15"/>
      <c r="F139" s="15"/>
    </row>
    <row r="140" spans="1:9" ht="12.75">
      <c r="A140" s="15"/>
      <c r="B140" s="16"/>
      <c r="C140" s="15">
        <v>5229</v>
      </c>
      <c r="D140" s="15" t="s">
        <v>88</v>
      </c>
      <c r="E140" s="15"/>
      <c r="F140" s="15"/>
      <c r="I140">
        <v>4</v>
      </c>
    </row>
    <row r="141" spans="1:9" s="2" customFormat="1" ht="12.75">
      <c r="A141" s="13"/>
      <c r="B141" s="21" t="s">
        <v>56</v>
      </c>
      <c r="C141" s="13"/>
      <c r="D141" s="13"/>
      <c r="E141" s="13"/>
      <c r="F141" s="13"/>
      <c r="I141" s="2">
        <f>SUM(I140)</f>
        <v>4</v>
      </c>
    </row>
    <row r="142" spans="1:6" s="31" customFormat="1" ht="12.75">
      <c r="A142" s="15"/>
      <c r="B142" s="16"/>
      <c r="C142" s="15"/>
      <c r="D142" s="15"/>
      <c r="E142" s="15"/>
      <c r="F142" s="15"/>
    </row>
    <row r="143" spans="1:6" ht="12.75">
      <c r="A143" s="15"/>
      <c r="B143" s="16"/>
      <c r="C143" s="15"/>
      <c r="D143" s="15"/>
      <c r="E143" s="15"/>
      <c r="F143" s="15"/>
    </row>
    <row r="144" spans="1:6" ht="12.75">
      <c r="A144" s="15"/>
      <c r="B144" s="20">
        <v>3543</v>
      </c>
      <c r="C144" s="18" t="s">
        <v>151</v>
      </c>
      <c r="D144" s="15"/>
      <c r="E144" s="15"/>
      <c r="F144" s="15"/>
    </row>
    <row r="145" spans="1:9" ht="12.75">
      <c r="A145" s="15"/>
      <c r="B145" s="16"/>
      <c r="C145" s="15">
        <v>5229</v>
      </c>
      <c r="D145" s="19" t="s">
        <v>152</v>
      </c>
      <c r="E145" s="15"/>
      <c r="F145" s="15"/>
      <c r="I145">
        <v>26</v>
      </c>
    </row>
    <row r="146" spans="1:9" s="2" customFormat="1" ht="12.75">
      <c r="A146" s="13"/>
      <c r="B146" s="21"/>
      <c r="C146" s="13"/>
      <c r="D146" s="30"/>
      <c r="E146" s="13"/>
      <c r="F146" s="13"/>
      <c r="I146" s="2">
        <f>SUM(I145)</f>
        <v>26</v>
      </c>
    </row>
    <row r="147" spans="1:6" ht="12.75">
      <c r="A147" s="15"/>
      <c r="B147" s="16"/>
      <c r="C147" s="15"/>
      <c r="D147" s="15"/>
      <c r="E147" s="15"/>
      <c r="F147" s="15"/>
    </row>
    <row r="148" spans="1:6" ht="12.75">
      <c r="A148" s="15"/>
      <c r="B148" s="16"/>
      <c r="C148" s="15"/>
      <c r="D148" s="15"/>
      <c r="E148" s="15"/>
      <c r="F148" s="15"/>
    </row>
    <row r="149" spans="1:6" ht="12.75">
      <c r="A149" s="15"/>
      <c r="B149" s="20">
        <v>3612</v>
      </c>
      <c r="C149" s="18" t="s">
        <v>94</v>
      </c>
      <c r="D149" s="15"/>
      <c r="E149" s="15"/>
      <c r="F149" s="15"/>
    </row>
    <row r="150" spans="1:9" ht="12.75">
      <c r="A150" s="15"/>
      <c r="B150" s="16"/>
      <c r="C150" s="15">
        <v>5171</v>
      </c>
      <c r="D150" s="19" t="s">
        <v>176</v>
      </c>
      <c r="E150" s="15"/>
      <c r="F150" s="15"/>
      <c r="I150">
        <v>1000</v>
      </c>
    </row>
    <row r="151" spans="1:9" s="2" customFormat="1" ht="12.75">
      <c r="A151" s="13"/>
      <c r="B151" s="21"/>
      <c r="C151" s="13"/>
      <c r="D151" s="30"/>
      <c r="E151" s="13"/>
      <c r="F151" s="13"/>
      <c r="I151" s="2">
        <f>SUM(I150)</f>
        <v>1000</v>
      </c>
    </row>
    <row r="152" spans="1:6" ht="12.75">
      <c r="A152" s="15"/>
      <c r="B152" s="16"/>
      <c r="C152" s="15"/>
      <c r="D152" s="19"/>
      <c r="E152" s="15"/>
      <c r="F152" s="15"/>
    </row>
    <row r="153" spans="1:6" ht="12.75">
      <c r="A153" s="5"/>
      <c r="B153" s="8"/>
      <c r="C153" s="5"/>
      <c r="D153" s="5"/>
      <c r="E153" s="5"/>
      <c r="F153" s="5"/>
    </row>
    <row r="154" spans="1:6" ht="12.75">
      <c r="A154" s="5"/>
      <c r="B154" s="5">
        <v>3613</v>
      </c>
      <c r="C154" s="8" t="s">
        <v>95</v>
      </c>
      <c r="D154" s="5"/>
      <c r="E154" s="5"/>
      <c r="F154" s="5"/>
    </row>
    <row r="155" spans="1:9" ht="12.75">
      <c r="A155" s="5"/>
      <c r="B155" s="5"/>
      <c r="C155" s="5">
        <v>5151</v>
      </c>
      <c r="D155" s="5" t="s">
        <v>78</v>
      </c>
      <c r="E155" s="5"/>
      <c r="F155" s="5"/>
      <c r="I155">
        <v>50</v>
      </c>
    </row>
    <row r="156" spans="1:9" ht="12.75">
      <c r="A156" s="5"/>
      <c r="B156" s="5"/>
      <c r="C156" s="5">
        <v>5153</v>
      </c>
      <c r="D156" s="5" t="s">
        <v>79</v>
      </c>
      <c r="E156" s="5"/>
      <c r="F156" s="5"/>
      <c r="I156">
        <v>20</v>
      </c>
    </row>
    <row r="157" spans="1:9" ht="12.75">
      <c r="A157" s="5"/>
      <c r="B157" s="5"/>
      <c r="C157" s="5">
        <v>5154</v>
      </c>
      <c r="D157" s="5" t="s">
        <v>80</v>
      </c>
      <c r="E157" s="5"/>
      <c r="F157" s="5"/>
      <c r="I157">
        <v>50</v>
      </c>
    </row>
    <row r="158" spans="1:9" ht="12.75">
      <c r="A158" s="5"/>
      <c r="B158" s="5"/>
      <c r="C158" s="5">
        <v>5169</v>
      </c>
      <c r="D158" s="5" t="s">
        <v>191</v>
      </c>
      <c r="E158" s="5"/>
      <c r="F158" s="5"/>
      <c r="I158">
        <v>100</v>
      </c>
    </row>
    <row r="159" spans="1:9" ht="12.75">
      <c r="A159" s="5"/>
      <c r="B159" s="5"/>
      <c r="C159" s="5">
        <v>5171</v>
      </c>
      <c r="D159" s="28" t="s">
        <v>193</v>
      </c>
      <c r="E159" s="5"/>
      <c r="F159" s="5"/>
      <c r="I159">
        <v>450</v>
      </c>
    </row>
    <row r="160" spans="1:9" ht="12.75">
      <c r="A160" s="5"/>
      <c r="B160" s="5"/>
      <c r="C160" s="5">
        <v>6121</v>
      </c>
      <c r="D160" s="28" t="s">
        <v>177</v>
      </c>
      <c r="E160" s="5"/>
      <c r="F160" s="5"/>
      <c r="I160">
        <v>9204</v>
      </c>
    </row>
    <row r="161" spans="1:9" s="2" customFormat="1" ht="12.75">
      <c r="A161" s="11"/>
      <c r="B161" s="14" t="s">
        <v>56</v>
      </c>
      <c r="C161" s="11"/>
      <c r="D161" s="11"/>
      <c r="E161" s="11"/>
      <c r="F161" s="11"/>
      <c r="I161" s="2">
        <f>SUM(I155:I160)</f>
        <v>9874</v>
      </c>
    </row>
    <row r="162" spans="1:6" ht="12.75">
      <c r="A162" s="5"/>
      <c r="B162" s="8"/>
      <c r="C162" s="5"/>
      <c r="D162" s="5"/>
      <c r="E162" s="5"/>
      <c r="F162" s="5"/>
    </row>
    <row r="163" spans="1:6" ht="12.75">
      <c r="A163" s="5"/>
      <c r="B163" s="5"/>
      <c r="C163" s="27"/>
      <c r="D163" s="5"/>
      <c r="E163" s="5"/>
      <c r="F163" s="5"/>
    </row>
    <row r="164" spans="1:6" ht="12.75">
      <c r="A164" s="5"/>
      <c r="B164" s="5">
        <v>3631</v>
      </c>
      <c r="C164" s="8" t="s">
        <v>97</v>
      </c>
      <c r="D164" s="5"/>
      <c r="E164" s="5"/>
      <c r="F164" s="5"/>
    </row>
    <row r="165" spans="1:9" ht="12.75">
      <c r="A165" s="5"/>
      <c r="B165" s="5"/>
      <c r="C165" s="5">
        <v>5154</v>
      </c>
      <c r="D165" s="5" t="s">
        <v>80</v>
      </c>
      <c r="E165" s="5"/>
      <c r="F165" s="5"/>
      <c r="I165" s="1">
        <v>650</v>
      </c>
    </row>
    <row r="166" spans="1:9" ht="12.75">
      <c r="A166" s="5"/>
      <c r="B166" s="5"/>
      <c r="C166" s="5">
        <v>5171</v>
      </c>
      <c r="D166" s="28" t="s">
        <v>96</v>
      </c>
      <c r="E166" s="5"/>
      <c r="F166" s="5"/>
      <c r="I166" s="1">
        <v>350</v>
      </c>
    </row>
    <row r="167" spans="1:9" ht="12.75">
      <c r="A167" s="5"/>
      <c r="B167" s="5"/>
      <c r="C167" s="5">
        <v>6121</v>
      </c>
      <c r="D167" s="28" t="s">
        <v>69</v>
      </c>
      <c r="E167" s="5"/>
      <c r="F167" s="5"/>
      <c r="I167">
        <v>100</v>
      </c>
    </row>
    <row r="168" spans="1:9" s="2" customFormat="1" ht="12.75">
      <c r="A168" s="11"/>
      <c r="B168" s="14" t="s">
        <v>56</v>
      </c>
      <c r="C168" s="11"/>
      <c r="D168" s="11"/>
      <c r="E168" s="11"/>
      <c r="F168" s="11"/>
      <c r="I168" s="3">
        <f>SUM(I165:I167)</f>
        <v>1100</v>
      </c>
    </row>
    <row r="169" spans="1:16" ht="12.75">
      <c r="A169" s="5"/>
      <c r="B169" s="8"/>
      <c r="C169" s="5"/>
      <c r="D169" s="5"/>
      <c r="E169" s="5"/>
      <c r="F169" s="5"/>
      <c r="P169" s="1"/>
    </row>
    <row r="170" spans="1:6" ht="12.75">
      <c r="A170" s="5"/>
      <c r="B170" s="5">
        <v>3632</v>
      </c>
      <c r="C170" s="8" t="s">
        <v>98</v>
      </c>
      <c r="D170" s="5"/>
      <c r="E170" s="5"/>
      <c r="F170" s="5"/>
    </row>
    <row r="171" spans="1:9" ht="12.75">
      <c r="A171" s="5"/>
      <c r="B171" s="5"/>
      <c r="C171" s="5">
        <v>5139</v>
      </c>
      <c r="D171" s="5" t="s">
        <v>65</v>
      </c>
      <c r="E171" s="5"/>
      <c r="F171" s="5"/>
      <c r="I171">
        <v>50</v>
      </c>
    </row>
    <row r="172" spans="1:9" ht="12.75">
      <c r="A172" s="5"/>
      <c r="B172" s="5"/>
      <c r="C172" s="5">
        <v>5169</v>
      </c>
      <c r="D172" s="5" t="s">
        <v>55</v>
      </c>
      <c r="E172" s="5"/>
      <c r="F172" s="5"/>
      <c r="I172">
        <v>50</v>
      </c>
    </row>
    <row r="173" spans="1:9" ht="12.75">
      <c r="A173" s="5"/>
      <c r="B173" s="5"/>
      <c r="C173" s="5">
        <v>5171</v>
      </c>
      <c r="D173" s="5" t="s">
        <v>192</v>
      </c>
      <c r="E173" s="5"/>
      <c r="F173" s="5"/>
      <c r="I173">
        <v>50</v>
      </c>
    </row>
    <row r="174" spans="1:9" s="2" customFormat="1" ht="12.75">
      <c r="A174" s="11"/>
      <c r="B174" s="14" t="s">
        <v>56</v>
      </c>
      <c r="C174" s="11"/>
      <c r="D174" s="11"/>
      <c r="E174" s="11"/>
      <c r="F174" s="11"/>
      <c r="I174" s="2">
        <f>SUM(I171:I173)</f>
        <v>150</v>
      </c>
    </row>
    <row r="175" spans="1:6" ht="12.75">
      <c r="A175" s="15"/>
      <c r="B175" s="16"/>
      <c r="C175" s="15"/>
      <c r="D175" s="15"/>
      <c r="E175" s="15"/>
      <c r="F175" s="15"/>
    </row>
    <row r="176" spans="1:6" ht="12.75">
      <c r="A176" s="5"/>
      <c r="B176" s="8"/>
      <c r="C176" s="5"/>
      <c r="D176" s="5"/>
      <c r="E176" s="5"/>
      <c r="F176" s="5"/>
    </row>
    <row r="177" spans="1:6" ht="12.75">
      <c r="A177" s="5"/>
      <c r="B177" s="5">
        <v>3633</v>
      </c>
      <c r="C177" s="8" t="s">
        <v>99</v>
      </c>
      <c r="D177" s="5"/>
      <c r="E177" s="5"/>
      <c r="F177" s="5"/>
    </row>
    <row r="178" spans="1:9" ht="12.75">
      <c r="A178" s="5"/>
      <c r="B178" s="5"/>
      <c r="C178" s="22">
        <v>5141</v>
      </c>
      <c r="D178" s="28" t="s">
        <v>72</v>
      </c>
      <c r="E178" s="5"/>
      <c r="F178" s="5"/>
      <c r="I178">
        <v>76</v>
      </c>
    </row>
    <row r="179" spans="1:9" ht="12.75">
      <c r="A179" s="5"/>
      <c r="B179" s="5"/>
      <c r="C179" s="5">
        <v>6121</v>
      </c>
      <c r="D179" s="5" t="s">
        <v>184</v>
      </c>
      <c r="E179" s="5"/>
      <c r="F179" s="5"/>
      <c r="I179" s="1">
        <v>400</v>
      </c>
    </row>
    <row r="180" spans="1:9" s="2" customFormat="1" ht="12.75">
      <c r="A180" s="11"/>
      <c r="B180" s="14" t="s">
        <v>56</v>
      </c>
      <c r="C180" s="11"/>
      <c r="D180" s="11"/>
      <c r="E180" s="11"/>
      <c r="F180" s="11"/>
      <c r="I180" s="3">
        <f>SUM(I178:I179)</f>
        <v>476</v>
      </c>
    </row>
    <row r="181" spans="1:6" ht="12.75">
      <c r="A181" s="5"/>
      <c r="B181" s="5"/>
      <c r="C181" s="5"/>
      <c r="D181" s="5"/>
      <c r="E181" s="5"/>
      <c r="F181" s="5"/>
    </row>
    <row r="182" spans="1:6" ht="12.75">
      <c r="A182" s="5"/>
      <c r="B182" s="5"/>
      <c r="C182" s="27"/>
      <c r="D182" s="5"/>
      <c r="E182" s="5"/>
      <c r="F182" s="5"/>
    </row>
    <row r="183" spans="1:9" ht="12.75">
      <c r="A183" s="5"/>
      <c r="B183" s="5">
        <v>3639</v>
      </c>
      <c r="C183" s="8" t="s">
        <v>100</v>
      </c>
      <c r="D183" s="5"/>
      <c r="E183" s="5"/>
      <c r="F183" s="5"/>
      <c r="I183" s="1" t="s">
        <v>28</v>
      </c>
    </row>
    <row r="184" spans="1:9" ht="12.75">
      <c r="A184" s="5"/>
      <c r="B184" s="5"/>
      <c r="C184" s="22">
        <v>5011</v>
      </c>
      <c r="D184" s="5" t="s">
        <v>101</v>
      </c>
      <c r="E184" s="5"/>
      <c r="F184" s="5"/>
      <c r="I184" s="1">
        <v>2000</v>
      </c>
    </row>
    <row r="185" spans="1:9" ht="12.75">
      <c r="A185" s="5"/>
      <c r="B185" s="5"/>
      <c r="C185" s="5">
        <v>5021</v>
      </c>
      <c r="D185" s="5" t="s">
        <v>60</v>
      </c>
      <c r="E185" s="5"/>
      <c r="F185" s="5"/>
      <c r="I185">
        <v>80</v>
      </c>
    </row>
    <row r="186" spans="1:9" ht="12.75">
      <c r="A186" s="5"/>
      <c r="B186" s="5"/>
      <c r="C186" s="5">
        <v>5031</v>
      </c>
      <c r="D186" s="5" t="s">
        <v>61</v>
      </c>
      <c r="E186" s="5"/>
      <c r="F186" s="5"/>
      <c r="I186">
        <v>520</v>
      </c>
    </row>
    <row r="187" spans="1:9" ht="12.75">
      <c r="A187" s="5"/>
      <c r="B187" s="5"/>
      <c r="C187" s="5">
        <v>5032</v>
      </c>
      <c r="D187" s="5" t="s">
        <v>62</v>
      </c>
      <c r="E187" s="5"/>
      <c r="F187" s="5"/>
      <c r="I187">
        <v>188</v>
      </c>
    </row>
    <row r="188" spans="1:9" ht="12.75">
      <c r="A188" s="5"/>
      <c r="B188" s="5"/>
      <c r="C188" s="5">
        <v>5038</v>
      </c>
      <c r="D188" s="5" t="s">
        <v>63</v>
      </c>
      <c r="E188" s="5"/>
      <c r="F188" s="5"/>
      <c r="I188">
        <v>10</v>
      </c>
    </row>
    <row r="189" spans="1:9" ht="12.75">
      <c r="A189" s="5"/>
      <c r="B189" s="5"/>
      <c r="C189" s="22">
        <v>5132</v>
      </c>
      <c r="D189" s="5" t="s">
        <v>91</v>
      </c>
      <c r="E189" s="5"/>
      <c r="F189" s="5"/>
      <c r="I189">
        <v>10</v>
      </c>
    </row>
    <row r="190" spans="1:9" ht="12.75">
      <c r="A190" s="5"/>
      <c r="B190" s="5"/>
      <c r="C190" s="22">
        <v>5134</v>
      </c>
      <c r="D190" s="5" t="s">
        <v>92</v>
      </c>
      <c r="E190" s="5"/>
      <c r="F190" s="5"/>
      <c r="I190">
        <v>30</v>
      </c>
    </row>
    <row r="191" spans="1:9" ht="12.75">
      <c r="A191" s="5"/>
      <c r="B191" s="5"/>
      <c r="C191" s="5">
        <v>5137</v>
      </c>
      <c r="D191" s="5" t="s">
        <v>64</v>
      </c>
      <c r="E191" s="5"/>
      <c r="F191" s="5"/>
      <c r="I191">
        <v>50</v>
      </c>
    </row>
    <row r="192" spans="1:9" ht="12.75">
      <c r="A192" s="5"/>
      <c r="B192" s="5"/>
      <c r="C192" s="5">
        <v>5139</v>
      </c>
      <c r="D192" s="5" t="s">
        <v>65</v>
      </c>
      <c r="E192" s="5"/>
      <c r="F192" s="5"/>
      <c r="I192">
        <v>120</v>
      </c>
    </row>
    <row r="193" spans="1:9" ht="12.75">
      <c r="A193" s="5"/>
      <c r="B193" s="5"/>
      <c r="C193" s="22">
        <v>5151</v>
      </c>
      <c r="D193" s="5" t="s">
        <v>78</v>
      </c>
      <c r="E193" s="5"/>
      <c r="F193" s="5"/>
      <c r="I193">
        <v>5</v>
      </c>
    </row>
    <row r="194" spans="1:9" ht="12.75">
      <c r="A194" s="5"/>
      <c r="B194" s="5"/>
      <c r="C194" s="22">
        <v>5152</v>
      </c>
      <c r="D194" s="5" t="s">
        <v>102</v>
      </c>
      <c r="E194" s="5"/>
      <c r="F194" s="5"/>
      <c r="I194">
        <v>120</v>
      </c>
    </row>
    <row r="195" spans="1:9" ht="12.75">
      <c r="A195" s="5"/>
      <c r="B195" s="5"/>
      <c r="C195" s="22">
        <v>5154</v>
      </c>
      <c r="D195" s="5" t="s">
        <v>80</v>
      </c>
      <c r="E195" s="5"/>
      <c r="F195" s="5"/>
      <c r="I195">
        <v>15</v>
      </c>
    </row>
    <row r="196" spans="1:9" ht="12.75">
      <c r="A196" s="5"/>
      <c r="B196" s="5"/>
      <c r="C196" s="22">
        <v>5156</v>
      </c>
      <c r="D196" s="5" t="s">
        <v>103</v>
      </c>
      <c r="E196" s="5"/>
      <c r="F196" s="5"/>
      <c r="I196">
        <v>200</v>
      </c>
    </row>
    <row r="197" spans="1:9" ht="12.75">
      <c r="A197" s="5"/>
      <c r="B197" s="5"/>
      <c r="C197" s="22">
        <v>5162</v>
      </c>
      <c r="D197" s="5" t="s">
        <v>81</v>
      </c>
      <c r="E197" s="5"/>
      <c r="F197" s="5"/>
      <c r="I197">
        <v>20</v>
      </c>
    </row>
    <row r="198" spans="1:9" ht="12.75">
      <c r="A198" s="5"/>
      <c r="B198" s="5"/>
      <c r="C198" s="22">
        <v>5167</v>
      </c>
      <c r="D198" s="5" t="s">
        <v>104</v>
      </c>
      <c r="E198" s="5"/>
      <c r="F198" s="5"/>
      <c r="I198">
        <v>20</v>
      </c>
    </row>
    <row r="199" spans="1:9" ht="12.75">
      <c r="A199" s="5"/>
      <c r="B199" s="5"/>
      <c r="C199" s="5">
        <v>5169</v>
      </c>
      <c r="D199" s="5" t="s">
        <v>198</v>
      </c>
      <c r="E199" s="5"/>
      <c r="F199" s="5"/>
      <c r="I199">
        <v>540</v>
      </c>
    </row>
    <row r="200" spans="1:9" ht="12.75">
      <c r="A200" s="5"/>
      <c r="B200" s="5"/>
      <c r="C200" s="5">
        <v>5171</v>
      </c>
      <c r="D200" s="5" t="s">
        <v>96</v>
      </c>
      <c r="E200" s="5"/>
      <c r="F200" s="5"/>
      <c r="I200">
        <v>170</v>
      </c>
    </row>
    <row r="201" spans="1:9" ht="12.75">
      <c r="A201" s="5"/>
      <c r="B201" s="5"/>
      <c r="C201" s="5">
        <v>5499</v>
      </c>
      <c r="D201" s="28" t="s">
        <v>153</v>
      </c>
      <c r="E201" s="5"/>
      <c r="F201" s="5"/>
      <c r="I201">
        <v>100</v>
      </c>
    </row>
    <row r="202" spans="1:9" ht="12.75">
      <c r="A202" s="5"/>
      <c r="B202" s="5"/>
      <c r="C202" s="5">
        <v>6122</v>
      </c>
      <c r="D202" s="5" t="s">
        <v>178</v>
      </c>
      <c r="E202" s="5"/>
      <c r="F202" s="5"/>
      <c r="I202">
        <v>600</v>
      </c>
    </row>
    <row r="203" spans="1:9" s="2" customFormat="1" ht="12.75">
      <c r="A203" s="11"/>
      <c r="B203" s="14" t="s">
        <v>56</v>
      </c>
      <c r="C203" s="11"/>
      <c r="D203" s="11"/>
      <c r="E203" s="11"/>
      <c r="F203" s="11"/>
      <c r="I203" s="3">
        <f>SUM(I184:I202)</f>
        <v>4798</v>
      </c>
    </row>
    <row r="204" spans="1:6" ht="12.75">
      <c r="A204" s="15"/>
      <c r="B204" s="16"/>
      <c r="C204" s="15"/>
      <c r="D204" s="15"/>
      <c r="E204" s="15"/>
      <c r="F204" s="15"/>
    </row>
    <row r="205" spans="1:6" ht="12.75">
      <c r="A205" s="15"/>
      <c r="B205" s="16"/>
      <c r="C205" s="15"/>
      <c r="D205" s="15"/>
      <c r="E205" s="15"/>
      <c r="F205" s="15"/>
    </row>
    <row r="206" spans="1:9" ht="12.75">
      <c r="A206" s="5"/>
      <c r="B206" s="5">
        <v>3722</v>
      </c>
      <c r="C206" s="8" t="s">
        <v>106</v>
      </c>
      <c r="D206" s="5"/>
      <c r="E206" s="5"/>
      <c r="F206" s="5"/>
      <c r="I206" s="1"/>
    </row>
    <row r="207" spans="1:9" ht="12.75">
      <c r="A207" s="5"/>
      <c r="B207" s="5"/>
      <c r="C207" s="5">
        <v>5169</v>
      </c>
      <c r="D207" s="5" t="s">
        <v>55</v>
      </c>
      <c r="E207" s="5"/>
      <c r="F207" s="5"/>
      <c r="I207" s="1">
        <v>2150</v>
      </c>
    </row>
    <row r="208" spans="1:9" s="2" customFormat="1" ht="12.75">
      <c r="A208" s="11"/>
      <c r="B208" s="14" t="s">
        <v>56</v>
      </c>
      <c r="C208" s="11"/>
      <c r="D208" s="11"/>
      <c r="E208" s="11"/>
      <c r="F208" s="11"/>
      <c r="I208" s="3">
        <f>SUM(I207)</f>
        <v>2150</v>
      </c>
    </row>
    <row r="209" spans="1:6" ht="12.75">
      <c r="A209" s="15"/>
      <c r="B209" s="16"/>
      <c r="C209" s="15"/>
      <c r="D209" s="15"/>
      <c r="E209" s="15"/>
      <c r="F209" s="15"/>
    </row>
    <row r="210" spans="1:6" ht="12.75">
      <c r="A210" s="15"/>
      <c r="B210" s="16"/>
      <c r="C210" s="15"/>
      <c r="D210" s="15"/>
      <c r="E210" s="15"/>
      <c r="F210" s="15"/>
    </row>
    <row r="211" spans="1:6" ht="12.75">
      <c r="A211" s="15"/>
      <c r="B211" s="20">
        <v>3725</v>
      </c>
      <c r="C211" s="18" t="s">
        <v>154</v>
      </c>
      <c r="D211" s="15"/>
      <c r="E211" s="15"/>
      <c r="F211" s="15"/>
    </row>
    <row r="212" spans="1:9" ht="12.75">
      <c r="A212" s="15"/>
      <c r="B212" s="20"/>
      <c r="C212" s="18">
        <v>5169</v>
      </c>
      <c r="D212" s="19" t="s">
        <v>180</v>
      </c>
      <c r="E212" s="15"/>
      <c r="F212" s="15"/>
      <c r="I212">
        <v>410</v>
      </c>
    </row>
    <row r="213" spans="1:9" s="2" customFormat="1" ht="12.75">
      <c r="A213" s="13"/>
      <c r="B213" s="37"/>
      <c r="C213" s="38"/>
      <c r="D213" s="13"/>
      <c r="E213" s="13"/>
      <c r="F213" s="13"/>
      <c r="I213" s="2">
        <f>SUM(I212)</f>
        <v>410</v>
      </c>
    </row>
    <row r="214" spans="1:6" ht="12.75">
      <c r="A214" s="15"/>
      <c r="B214" s="20"/>
      <c r="C214" s="18"/>
      <c r="D214" s="15"/>
      <c r="E214" s="15"/>
      <c r="F214" s="15"/>
    </row>
    <row r="215" spans="1:6" ht="12.75">
      <c r="A215" s="15"/>
      <c r="B215" s="16"/>
      <c r="C215" s="15"/>
      <c r="D215" s="15"/>
      <c r="E215" s="15"/>
      <c r="F215" s="15"/>
    </row>
    <row r="216" spans="1:6" ht="12.75">
      <c r="A216" s="5"/>
      <c r="B216" s="5">
        <v>3745</v>
      </c>
      <c r="C216" s="8" t="s">
        <v>107</v>
      </c>
      <c r="D216" s="5"/>
      <c r="E216" s="5"/>
      <c r="F216" s="5"/>
    </row>
    <row r="217" spans="1:9" ht="12.75">
      <c r="A217" s="5"/>
      <c r="B217" s="5"/>
      <c r="C217" s="22">
        <v>5139</v>
      </c>
      <c r="D217" s="28" t="s">
        <v>65</v>
      </c>
      <c r="E217" s="5"/>
      <c r="F217" s="5"/>
      <c r="I217">
        <v>50</v>
      </c>
    </row>
    <row r="218" spans="1:9" ht="12.75">
      <c r="A218" s="5"/>
      <c r="B218" s="5"/>
      <c r="C218" s="5">
        <v>5169</v>
      </c>
      <c r="D218" s="5" t="s">
        <v>55</v>
      </c>
      <c r="E218" s="5"/>
      <c r="F218" s="5"/>
      <c r="I218">
        <v>100</v>
      </c>
    </row>
    <row r="219" spans="1:9" ht="12.75">
      <c r="A219" s="5"/>
      <c r="B219" s="5"/>
      <c r="C219" s="5">
        <v>5171</v>
      </c>
      <c r="D219" s="5" t="s">
        <v>179</v>
      </c>
      <c r="E219" s="5"/>
      <c r="F219" s="5"/>
      <c r="I219">
        <v>300</v>
      </c>
    </row>
    <row r="220" spans="1:9" s="2" customFormat="1" ht="12.75">
      <c r="A220" s="11"/>
      <c r="B220" s="14" t="s">
        <v>56</v>
      </c>
      <c r="C220" s="11"/>
      <c r="D220" s="11"/>
      <c r="E220" s="11"/>
      <c r="F220" s="11"/>
      <c r="I220" s="2">
        <f>SUM(I217:I219)</f>
        <v>450</v>
      </c>
    </row>
    <row r="221" spans="1:6" ht="12.75">
      <c r="A221" s="5"/>
      <c r="B221" s="8"/>
      <c r="C221" s="5"/>
      <c r="D221" s="5"/>
      <c r="E221" s="5"/>
      <c r="F221" s="5"/>
    </row>
    <row r="222" spans="1:6" ht="12.75">
      <c r="A222" s="5"/>
      <c r="B222" s="8"/>
      <c r="C222" s="5"/>
      <c r="D222" s="5"/>
      <c r="E222" s="5"/>
      <c r="F222" s="5"/>
    </row>
    <row r="223" spans="1:6" ht="12.75">
      <c r="A223" s="5"/>
      <c r="B223" s="5">
        <v>4341</v>
      </c>
      <c r="C223" s="8" t="s">
        <v>108</v>
      </c>
      <c r="D223" s="5"/>
      <c r="E223" s="5"/>
      <c r="F223" s="5"/>
    </row>
    <row r="224" spans="1:9" ht="12.75">
      <c r="A224" s="5"/>
      <c r="B224" s="5"/>
      <c r="C224" s="5">
        <v>5192</v>
      </c>
      <c r="D224" s="5" t="s">
        <v>109</v>
      </c>
      <c r="E224" s="5"/>
      <c r="F224" s="5"/>
      <c r="I224">
        <v>20</v>
      </c>
    </row>
    <row r="225" spans="1:9" s="2" customFormat="1" ht="12.75">
      <c r="A225" s="11"/>
      <c r="B225" s="14" t="s">
        <v>56</v>
      </c>
      <c r="C225" s="11"/>
      <c r="D225" s="11"/>
      <c r="E225" s="11"/>
      <c r="F225" s="11"/>
      <c r="I225" s="2">
        <f>SUM(I224)</f>
        <v>20</v>
      </c>
    </row>
    <row r="226" spans="1:6" ht="12.75">
      <c r="A226" s="15"/>
      <c r="B226" s="16"/>
      <c r="C226" s="15"/>
      <c r="D226" s="15"/>
      <c r="E226" s="15"/>
      <c r="F226" s="15"/>
    </row>
    <row r="227" spans="1:6" ht="12.75">
      <c r="A227" s="5"/>
      <c r="B227" s="5">
        <v>4357</v>
      </c>
      <c r="C227" s="8" t="s">
        <v>110</v>
      </c>
      <c r="D227" s="5"/>
      <c r="E227" s="5"/>
      <c r="F227" s="5"/>
    </row>
    <row r="228" spans="1:9" ht="12.75">
      <c r="A228" s="5"/>
      <c r="B228" s="5"/>
      <c r="C228" s="10">
        <v>5169</v>
      </c>
      <c r="D228" s="5" t="s">
        <v>55</v>
      </c>
      <c r="E228" s="5"/>
      <c r="F228" s="5"/>
      <c r="I228">
        <v>15</v>
      </c>
    </row>
    <row r="229" spans="1:9" ht="12.75">
      <c r="A229" s="5"/>
      <c r="B229" s="5"/>
      <c r="C229" s="5">
        <v>5331</v>
      </c>
      <c r="D229" s="5" t="s">
        <v>111</v>
      </c>
      <c r="E229" s="5"/>
      <c r="F229" s="5"/>
      <c r="I229" s="1">
        <v>3950</v>
      </c>
    </row>
    <row r="230" spans="1:9" s="2" customFormat="1" ht="12.75">
      <c r="A230" s="11"/>
      <c r="B230" s="14" t="s">
        <v>56</v>
      </c>
      <c r="C230" s="11"/>
      <c r="D230" s="11"/>
      <c r="E230" s="11"/>
      <c r="F230" s="11"/>
      <c r="I230" s="2">
        <f>SUM(I228:I229)</f>
        <v>3965</v>
      </c>
    </row>
    <row r="231" spans="1:6" ht="12.75">
      <c r="A231" s="15"/>
      <c r="B231" s="16"/>
      <c r="C231" s="15"/>
      <c r="D231" s="15"/>
      <c r="E231" s="15"/>
      <c r="F231" s="15"/>
    </row>
    <row r="232" spans="1:6" ht="12.75">
      <c r="A232" s="15"/>
      <c r="B232" s="20">
        <v>5212</v>
      </c>
      <c r="C232" s="18" t="s">
        <v>141</v>
      </c>
      <c r="D232" s="15"/>
      <c r="E232" s="15"/>
      <c r="F232" s="15"/>
    </row>
    <row r="233" spans="1:9" ht="12.75">
      <c r="A233" s="15"/>
      <c r="B233" s="16"/>
      <c r="C233" s="19">
        <v>5901</v>
      </c>
      <c r="D233" s="19" t="s">
        <v>142</v>
      </c>
      <c r="E233" s="15"/>
      <c r="F233" s="15"/>
      <c r="I233">
        <v>2</v>
      </c>
    </row>
    <row r="234" spans="1:9" s="2" customFormat="1" ht="13.5" thickBot="1">
      <c r="A234" s="13"/>
      <c r="B234" s="21"/>
      <c r="C234" s="30"/>
      <c r="D234" s="13"/>
      <c r="E234" s="13"/>
      <c r="F234" s="13"/>
      <c r="I234" s="2">
        <f>SUM(I233)</f>
        <v>2</v>
      </c>
    </row>
    <row r="235" spans="1:9" ht="13.5" thickBot="1">
      <c r="A235" s="15"/>
      <c r="B235" s="16"/>
      <c r="C235" s="19"/>
      <c r="D235" s="15"/>
      <c r="E235" s="15"/>
      <c r="F235" s="15"/>
      <c r="I235" s="40">
        <f>SUM(I234,I230,I225,I220,I213,I208,I203,I180,I174,I168,I161,I151,I146,I141)</f>
        <v>24425</v>
      </c>
    </row>
    <row r="236" spans="1:6" ht="12.75">
      <c r="A236" s="15"/>
      <c r="B236" s="16"/>
      <c r="C236" s="15"/>
      <c r="D236" s="15"/>
      <c r="E236" s="15"/>
      <c r="F236" s="15"/>
    </row>
    <row r="237" spans="1:6" ht="12.75">
      <c r="A237" s="15"/>
      <c r="B237" s="20">
        <v>5311</v>
      </c>
      <c r="C237" s="18" t="s">
        <v>112</v>
      </c>
      <c r="D237" s="15"/>
      <c r="E237" s="15"/>
      <c r="F237" s="15"/>
    </row>
    <row r="238" spans="1:9" ht="12.75">
      <c r="A238" s="5"/>
      <c r="B238" s="5"/>
      <c r="C238" s="5">
        <v>5011</v>
      </c>
      <c r="D238" s="5" t="s">
        <v>101</v>
      </c>
      <c r="E238" s="5"/>
      <c r="F238" s="5"/>
      <c r="I238">
        <v>567</v>
      </c>
    </row>
    <row r="239" spans="1:9" ht="12.75">
      <c r="A239" s="5"/>
      <c r="B239" s="5"/>
      <c r="C239" s="5">
        <v>5021</v>
      </c>
      <c r="D239" s="5" t="s">
        <v>60</v>
      </c>
      <c r="E239" s="5"/>
      <c r="F239" s="5"/>
      <c r="I239">
        <v>13</v>
      </c>
    </row>
    <row r="240" spans="1:9" ht="12.75">
      <c r="A240" s="5"/>
      <c r="B240" s="5"/>
      <c r="C240" s="5">
        <v>5031</v>
      </c>
      <c r="D240" s="5" t="s">
        <v>61</v>
      </c>
      <c r="E240" s="5"/>
      <c r="F240" s="5"/>
      <c r="I240">
        <v>142</v>
      </c>
    </row>
    <row r="241" spans="1:9" ht="12.75">
      <c r="A241" s="5"/>
      <c r="B241" s="5"/>
      <c r="C241" s="5">
        <v>5032</v>
      </c>
      <c r="D241" s="5" t="s">
        <v>62</v>
      </c>
      <c r="E241" s="5"/>
      <c r="F241" s="5"/>
      <c r="I241">
        <v>52</v>
      </c>
    </row>
    <row r="242" spans="1:9" ht="12.75">
      <c r="A242" s="5"/>
      <c r="B242" s="5"/>
      <c r="C242" s="5">
        <v>5038</v>
      </c>
      <c r="D242" s="5" t="s">
        <v>63</v>
      </c>
      <c r="E242" s="5"/>
      <c r="F242" s="5"/>
      <c r="I242">
        <v>5</v>
      </c>
    </row>
    <row r="243" spans="1:9" ht="12.75">
      <c r="A243" s="5"/>
      <c r="B243" s="5"/>
      <c r="C243" s="5">
        <v>5132</v>
      </c>
      <c r="D243" s="5" t="s">
        <v>91</v>
      </c>
      <c r="E243" s="5"/>
      <c r="F243" s="5"/>
      <c r="I243">
        <v>1</v>
      </c>
    </row>
    <row r="244" spans="1:9" ht="12.75">
      <c r="A244" s="5"/>
      <c r="B244" s="5"/>
      <c r="C244" s="5">
        <v>5134</v>
      </c>
      <c r="D244" s="5" t="s">
        <v>113</v>
      </c>
      <c r="E244" s="5"/>
      <c r="F244" s="5"/>
      <c r="I244">
        <v>20</v>
      </c>
    </row>
    <row r="245" spans="1:9" ht="12.75">
      <c r="A245" s="5"/>
      <c r="B245" s="5"/>
      <c r="C245" s="5">
        <v>5139</v>
      </c>
      <c r="D245" s="5" t="s">
        <v>65</v>
      </c>
      <c r="E245" s="5"/>
      <c r="F245" s="5"/>
      <c r="I245">
        <v>5</v>
      </c>
    </row>
    <row r="246" spans="1:9" ht="12.75">
      <c r="A246" s="5"/>
      <c r="B246" s="5"/>
      <c r="C246" s="5">
        <v>5156</v>
      </c>
      <c r="D246" s="5" t="s">
        <v>103</v>
      </c>
      <c r="E246" s="5"/>
      <c r="F246" s="5"/>
      <c r="I246">
        <v>8</v>
      </c>
    </row>
    <row r="247" spans="1:9" ht="12.75">
      <c r="A247" s="5"/>
      <c r="B247" s="5"/>
      <c r="C247" s="5">
        <v>5162</v>
      </c>
      <c r="D247" s="5" t="s">
        <v>81</v>
      </c>
      <c r="E247" s="5"/>
      <c r="F247" s="5"/>
      <c r="I247">
        <v>15</v>
      </c>
    </row>
    <row r="248" spans="1:9" ht="12.75">
      <c r="A248" s="5"/>
      <c r="B248" s="5"/>
      <c r="C248" s="5">
        <v>5167</v>
      </c>
      <c r="D248" s="5" t="s">
        <v>104</v>
      </c>
      <c r="E248" s="5"/>
      <c r="F248" s="5"/>
      <c r="I248">
        <v>10</v>
      </c>
    </row>
    <row r="249" spans="1:9" ht="12.75">
      <c r="A249" s="5"/>
      <c r="B249" s="5"/>
      <c r="C249" s="5">
        <v>5169</v>
      </c>
      <c r="D249" s="5" t="s">
        <v>194</v>
      </c>
      <c r="E249" s="5"/>
      <c r="F249" s="5"/>
      <c r="I249">
        <v>160</v>
      </c>
    </row>
    <row r="250" spans="1:9" ht="12.75">
      <c r="A250" s="5"/>
      <c r="B250" s="5"/>
      <c r="C250" s="5">
        <v>5173</v>
      </c>
      <c r="D250" s="5" t="s">
        <v>82</v>
      </c>
      <c r="E250" s="5"/>
      <c r="F250" s="5"/>
      <c r="I250">
        <v>5</v>
      </c>
    </row>
    <row r="251" spans="1:9" ht="12.75">
      <c r="A251" s="5"/>
      <c r="B251" s="5"/>
      <c r="C251" s="5">
        <v>5499</v>
      </c>
      <c r="D251" s="28" t="s">
        <v>153</v>
      </c>
      <c r="E251" s="5"/>
      <c r="F251" s="5"/>
      <c r="I251">
        <v>24</v>
      </c>
    </row>
    <row r="252" spans="1:9" s="2" customFormat="1" ht="12.75">
      <c r="A252" s="11"/>
      <c r="B252" s="14" t="s">
        <v>56</v>
      </c>
      <c r="C252" s="11"/>
      <c r="D252" s="11"/>
      <c r="E252" s="11"/>
      <c r="F252" s="11"/>
      <c r="I252" s="2">
        <f>SUM(I238:I251)</f>
        <v>1027</v>
      </c>
    </row>
    <row r="253" spans="1:6" ht="12.75">
      <c r="A253" s="5"/>
      <c r="B253" s="8"/>
      <c r="C253" s="5"/>
      <c r="D253" s="5"/>
      <c r="E253" s="5"/>
      <c r="F253" s="5"/>
    </row>
    <row r="254" spans="1:6" ht="12.75">
      <c r="A254" s="5"/>
      <c r="B254" s="8"/>
      <c r="C254" s="5"/>
      <c r="D254" s="5"/>
      <c r="E254" s="5"/>
      <c r="F254" s="5"/>
    </row>
    <row r="255" spans="1:6" ht="12.75">
      <c r="A255" s="5"/>
      <c r="B255" s="22">
        <v>5512</v>
      </c>
      <c r="C255" s="12" t="s">
        <v>114</v>
      </c>
      <c r="D255" s="5"/>
      <c r="E255" s="5"/>
      <c r="F255" s="5"/>
    </row>
    <row r="256" spans="1:9" ht="12.75">
      <c r="A256" s="5"/>
      <c r="B256" s="22"/>
      <c r="C256" s="28">
        <v>5019</v>
      </c>
      <c r="D256" s="28" t="s">
        <v>155</v>
      </c>
      <c r="E256" s="5"/>
      <c r="F256" s="5"/>
      <c r="I256">
        <v>20</v>
      </c>
    </row>
    <row r="257" spans="1:9" ht="12.75">
      <c r="A257" s="5"/>
      <c r="B257" s="5"/>
      <c r="C257" s="5">
        <v>5021</v>
      </c>
      <c r="D257" s="5" t="s">
        <v>60</v>
      </c>
      <c r="E257" s="5"/>
      <c r="F257" s="5"/>
      <c r="I257">
        <v>20</v>
      </c>
    </row>
    <row r="258" spans="1:9" ht="12.75">
      <c r="A258" s="5"/>
      <c r="B258" s="5"/>
      <c r="C258" s="5">
        <v>5039</v>
      </c>
      <c r="D258" s="28" t="s">
        <v>168</v>
      </c>
      <c r="E258" s="5"/>
      <c r="F258" s="5"/>
      <c r="I258">
        <v>7</v>
      </c>
    </row>
    <row r="259" spans="1:9" ht="12.75">
      <c r="A259" s="5"/>
      <c r="B259" s="5"/>
      <c r="C259" s="5">
        <v>5132</v>
      </c>
      <c r="D259" s="5" t="s">
        <v>91</v>
      </c>
      <c r="E259" s="5"/>
      <c r="F259" s="5"/>
      <c r="I259">
        <v>20</v>
      </c>
    </row>
    <row r="260" spans="1:9" ht="12.75">
      <c r="A260" s="5"/>
      <c r="B260" s="5"/>
      <c r="C260" s="5">
        <v>5134</v>
      </c>
      <c r="D260" s="5" t="s">
        <v>92</v>
      </c>
      <c r="E260" s="5"/>
      <c r="F260" s="5"/>
      <c r="I260">
        <v>30</v>
      </c>
    </row>
    <row r="261" spans="1:9" ht="12.75">
      <c r="A261" s="5"/>
      <c r="B261" s="5"/>
      <c r="C261" s="5">
        <v>5137</v>
      </c>
      <c r="D261" s="5" t="s">
        <v>181</v>
      </c>
      <c r="E261" s="5"/>
      <c r="F261" s="5"/>
      <c r="I261">
        <v>160</v>
      </c>
    </row>
    <row r="262" spans="1:9" ht="12.75">
      <c r="A262" s="5"/>
      <c r="B262" s="5"/>
      <c r="C262" s="5">
        <v>5139</v>
      </c>
      <c r="D262" s="5" t="s">
        <v>65</v>
      </c>
      <c r="E262" s="5"/>
      <c r="F262" s="5"/>
      <c r="I262">
        <v>30</v>
      </c>
    </row>
    <row r="263" spans="1:9" ht="12.75">
      <c r="A263" s="5"/>
      <c r="B263" s="5"/>
      <c r="C263" s="5">
        <v>5151</v>
      </c>
      <c r="D263" s="5" t="s">
        <v>78</v>
      </c>
      <c r="E263" s="5"/>
      <c r="F263" s="5"/>
      <c r="I263">
        <v>15</v>
      </c>
    </row>
    <row r="264" spans="1:9" ht="12.75">
      <c r="A264" s="5"/>
      <c r="B264" s="5"/>
      <c r="C264" s="5">
        <v>5152</v>
      </c>
      <c r="D264" s="5" t="s">
        <v>102</v>
      </c>
      <c r="E264" s="5"/>
      <c r="F264" s="5"/>
      <c r="I264">
        <v>130</v>
      </c>
    </row>
    <row r="265" spans="1:9" ht="12.75">
      <c r="A265" s="5"/>
      <c r="B265" s="5"/>
      <c r="C265" s="5">
        <v>5154</v>
      </c>
      <c r="D265" s="28" t="s">
        <v>80</v>
      </c>
      <c r="E265" s="5"/>
      <c r="F265" s="5"/>
      <c r="I265">
        <v>8</v>
      </c>
    </row>
    <row r="266" spans="1:9" ht="12.75">
      <c r="A266" s="5"/>
      <c r="B266" s="5"/>
      <c r="C266" s="5">
        <v>5156</v>
      </c>
      <c r="D266" s="5" t="s">
        <v>103</v>
      </c>
      <c r="E266" s="5"/>
      <c r="F266" s="5"/>
      <c r="I266">
        <v>120</v>
      </c>
    </row>
    <row r="267" spans="1:9" ht="12.75">
      <c r="A267" s="5"/>
      <c r="B267" s="5"/>
      <c r="C267" s="5">
        <v>5162</v>
      </c>
      <c r="D267" s="5" t="s">
        <v>81</v>
      </c>
      <c r="E267" s="5"/>
      <c r="F267" s="5"/>
      <c r="I267">
        <v>20</v>
      </c>
    </row>
    <row r="268" spans="1:9" ht="12.75">
      <c r="A268" s="5"/>
      <c r="B268" s="5"/>
      <c r="C268" s="5">
        <v>5163</v>
      </c>
      <c r="D268" s="5" t="s">
        <v>66</v>
      </c>
      <c r="E268" s="5"/>
      <c r="F268" s="5"/>
      <c r="I268">
        <v>2</v>
      </c>
    </row>
    <row r="269" spans="1:9" ht="12.75">
      <c r="A269" s="5"/>
      <c r="B269" s="5"/>
      <c r="C269" s="5">
        <v>5167</v>
      </c>
      <c r="D269" s="5" t="s">
        <v>104</v>
      </c>
      <c r="E269" s="5"/>
      <c r="F269" s="5"/>
      <c r="I269">
        <v>15</v>
      </c>
    </row>
    <row r="270" spans="1:9" ht="12.75">
      <c r="A270" s="5"/>
      <c r="B270" s="5"/>
      <c r="C270" s="5">
        <v>5169</v>
      </c>
      <c r="D270" s="5" t="s">
        <v>55</v>
      </c>
      <c r="E270" s="5"/>
      <c r="F270" s="5"/>
      <c r="I270">
        <v>20</v>
      </c>
    </row>
    <row r="271" spans="1:9" ht="12.75">
      <c r="A271" s="5"/>
      <c r="B271" s="5"/>
      <c r="C271" s="5">
        <v>5171</v>
      </c>
      <c r="D271" s="5" t="s">
        <v>195</v>
      </c>
      <c r="E271" s="5"/>
      <c r="F271" s="5"/>
      <c r="I271">
        <v>120</v>
      </c>
    </row>
    <row r="272" spans="1:9" ht="12.75">
      <c r="A272" s="5"/>
      <c r="B272" s="5"/>
      <c r="C272" s="5">
        <v>5172</v>
      </c>
      <c r="D272" s="5" t="s">
        <v>115</v>
      </c>
      <c r="E272" s="5"/>
      <c r="F272" s="5"/>
      <c r="I272">
        <v>5</v>
      </c>
    </row>
    <row r="273" spans="1:9" ht="12.75">
      <c r="A273" s="5"/>
      <c r="B273" s="5"/>
      <c r="C273" s="5">
        <v>6122</v>
      </c>
      <c r="D273" s="5" t="s">
        <v>105</v>
      </c>
      <c r="E273" s="5"/>
      <c r="F273" s="5"/>
      <c r="I273">
        <v>40</v>
      </c>
    </row>
    <row r="274" spans="1:9" s="2" customFormat="1" ht="12.75">
      <c r="A274" s="11"/>
      <c r="B274" s="14" t="s">
        <v>56</v>
      </c>
      <c r="C274" s="11"/>
      <c r="D274" s="11"/>
      <c r="E274" s="11"/>
      <c r="F274" s="11"/>
      <c r="I274" s="2">
        <f>SUM(I256:I273)</f>
        <v>782</v>
      </c>
    </row>
    <row r="275" spans="1:6" ht="12.75">
      <c r="A275" s="5"/>
      <c r="B275" s="8"/>
      <c r="C275" s="5"/>
      <c r="D275" s="5"/>
      <c r="E275" s="5"/>
      <c r="F275" s="5"/>
    </row>
    <row r="276" spans="1:6" ht="12.75">
      <c r="A276" s="5"/>
      <c r="B276" s="5"/>
      <c r="C276" s="27"/>
      <c r="D276" s="5"/>
      <c r="E276" s="5"/>
      <c r="F276" s="5"/>
    </row>
    <row r="277" spans="1:6" ht="12.75">
      <c r="A277" s="5"/>
      <c r="B277" s="5">
        <v>6112</v>
      </c>
      <c r="C277" s="8" t="s">
        <v>116</v>
      </c>
      <c r="D277" s="5"/>
      <c r="E277" s="5"/>
      <c r="F277" s="5"/>
    </row>
    <row r="278" spans="1:9" ht="12.75">
      <c r="A278" s="5"/>
      <c r="B278" s="5"/>
      <c r="C278" s="22">
        <v>5021</v>
      </c>
      <c r="D278" s="28" t="s">
        <v>60</v>
      </c>
      <c r="E278" s="5"/>
      <c r="F278" s="5"/>
      <c r="I278">
        <v>34</v>
      </c>
    </row>
    <row r="279" spans="1:9" ht="12.75">
      <c r="A279" s="5"/>
      <c r="B279" s="5"/>
      <c r="C279" s="5">
        <v>5023</v>
      </c>
      <c r="D279" s="5" t="s">
        <v>117</v>
      </c>
      <c r="E279" s="5"/>
      <c r="F279" s="5"/>
      <c r="I279">
        <v>1147</v>
      </c>
    </row>
    <row r="280" spans="1:9" ht="12.75">
      <c r="A280" s="5"/>
      <c r="B280" s="5"/>
      <c r="C280" s="5">
        <v>5031</v>
      </c>
      <c r="D280" s="5" t="s">
        <v>61</v>
      </c>
      <c r="E280" s="5"/>
      <c r="F280" s="5"/>
      <c r="I280">
        <v>243</v>
      </c>
    </row>
    <row r="281" spans="1:9" ht="12.75">
      <c r="A281" s="5"/>
      <c r="B281" s="5"/>
      <c r="C281" s="5">
        <v>5032</v>
      </c>
      <c r="D281" s="5" t="s">
        <v>62</v>
      </c>
      <c r="E281" s="5"/>
      <c r="F281" s="5"/>
      <c r="I281">
        <v>106</v>
      </c>
    </row>
    <row r="282" spans="1:9" ht="12.75">
      <c r="A282" s="5"/>
      <c r="B282" s="5"/>
      <c r="C282" s="5">
        <v>5162</v>
      </c>
      <c r="D282" s="28" t="s">
        <v>81</v>
      </c>
      <c r="E282" s="5"/>
      <c r="F282" s="5"/>
      <c r="I282">
        <v>20</v>
      </c>
    </row>
    <row r="283" spans="1:9" ht="12.75">
      <c r="A283" s="5"/>
      <c r="B283" s="5"/>
      <c r="C283" s="5">
        <v>5167</v>
      </c>
      <c r="D283" s="28" t="s">
        <v>104</v>
      </c>
      <c r="E283" s="5"/>
      <c r="F283" s="5"/>
      <c r="I283">
        <v>20</v>
      </c>
    </row>
    <row r="284" spans="1:9" ht="12.75">
      <c r="A284" s="5"/>
      <c r="B284" s="5"/>
      <c r="C284" s="5">
        <v>5169</v>
      </c>
      <c r="D284" s="28" t="s">
        <v>55</v>
      </c>
      <c r="E284" s="5"/>
      <c r="F284" s="5"/>
      <c r="I284">
        <v>12</v>
      </c>
    </row>
    <row r="285" spans="1:9" ht="12.75">
      <c r="A285" s="5"/>
      <c r="B285" s="5"/>
      <c r="C285" s="5">
        <v>5173</v>
      </c>
      <c r="D285" s="28" t="s">
        <v>82</v>
      </c>
      <c r="E285" s="5"/>
      <c r="F285" s="5"/>
      <c r="I285">
        <v>15</v>
      </c>
    </row>
    <row r="286" spans="1:9" ht="12.75">
      <c r="A286" s="5"/>
      <c r="B286" s="5"/>
      <c r="C286" s="5">
        <v>5499</v>
      </c>
      <c r="D286" s="28" t="s">
        <v>153</v>
      </c>
      <c r="E286" s="5"/>
      <c r="F286" s="5"/>
      <c r="I286">
        <v>10</v>
      </c>
    </row>
    <row r="287" spans="1:9" s="2" customFormat="1" ht="12.75">
      <c r="A287" s="11"/>
      <c r="B287" s="14" t="s">
        <v>56</v>
      </c>
      <c r="C287" s="11"/>
      <c r="D287" s="11"/>
      <c r="E287" s="11"/>
      <c r="F287" s="11"/>
      <c r="I287" s="2">
        <f>SUM(I278:I286)</f>
        <v>1607</v>
      </c>
    </row>
    <row r="288" spans="1:6" ht="12.75">
      <c r="A288" s="5"/>
      <c r="B288" s="8"/>
      <c r="C288" s="5"/>
      <c r="D288" s="5"/>
      <c r="E288" s="5"/>
      <c r="F288" s="5"/>
    </row>
    <row r="289" spans="1:6" ht="12.75">
      <c r="A289" s="5"/>
      <c r="B289" s="8"/>
      <c r="C289" s="5"/>
      <c r="D289" s="5"/>
      <c r="E289" s="5"/>
      <c r="F289" s="5"/>
    </row>
    <row r="290" spans="1:6" ht="12.75">
      <c r="A290" s="5"/>
      <c r="B290" s="5">
        <v>6171</v>
      </c>
      <c r="C290" s="8" t="s">
        <v>118</v>
      </c>
      <c r="D290" s="5"/>
      <c r="E290" s="5"/>
      <c r="F290" s="5"/>
    </row>
    <row r="291" spans="1:9" ht="12.75">
      <c r="A291" s="5"/>
      <c r="B291" s="5"/>
      <c r="C291" s="5">
        <v>5011</v>
      </c>
      <c r="D291" s="5" t="s">
        <v>101</v>
      </c>
      <c r="E291" s="5"/>
      <c r="F291" s="5"/>
      <c r="I291">
        <v>3000</v>
      </c>
    </row>
    <row r="292" spans="1:9" ht="12.75">
      <c r="A292" s="5"/>
      <c r="B292" s="5"/>
      <c r="C292" s="5">
        <v>5021</v>
      </c>
      <c r="D292" s="5" t="s">
        <v>60</v>
      </c>
      <c r="E292" s="5"/>
      <c r="F292" s="5"/>
      <c r="I292">
        <v>120</v>
      </c>
    </row>
    <row r="293" spans="1:9" ht="12.75">
      <c r="A293" s="5"/>
      <c r="B293" s="5"/>
      <c r="C293" s="5">
        <v>5031</v>
      </c>
      <c r="D293" s="5" t="s">
        <v>61</v>
      </c>
      <c r="E293" s="5"/>
      <c r="F293" s="5"/>
      <c r="I293">
        <v>780</v>
      </c>
    </row>
    <row r="294" spans="1:9" ht="12.75">
      <c r="A294" s="5"/>
      <c r="B294" s="5"/>
      <c r="C294" s="5">
        <v>5032</v>
      </c>
      <c r="D294" s="5" t="s">
        <v>62</v>
      </c>
      <c r="E294" s="5"/>
      <c r="F294" s="5"/>
      <c r="I294">
        <v>280</v>
      </c>
    </row>
    <row r="295" spans="1:9" ht="12.75">
      <c r="A295" s="5"/>
      <c r="B295" s="5"/>
      <c r="C295" s="5">
        <v>5038</v>
      </c>
      <c r="D295" s="5" t="s">
        <v>119</v>
      </c>
      <c r="E295" s="5"/>
      <c r="F295" s="5"/>
      <c r="I295">
        <v>13</v>
      </c>
    </row>
    <row r="296" spans="1:9" ht="12.75">
      <c r="A296" s="5"/>
      <c r="B296" s="5"/>
      <c r="C296" s="5">
        <v>5136</v>
      </c>
      <c r="D296" s="5" t="s">
        <v>77</v>
      </c>
      <c r="E296" s="5"/>
      <c r="F296" s="5"/>
      <c r="I296">
        <v>10</v>
      </c>
    </row>
    <row r="297" spans="1:9" ht="12.75">
      <c r="A297" s="5"/>
      <c r="B297" s="5"/>
      <c r="C297" s="5">
        <v>5137</v>
      </c>
      <c r="D297" s="5" t="s">
        <v>64</v>
      </c>
      <c r="E297" s="5"/>
      <c r="F297" s="5"/>
      <c r="I297">
        <v>100</v>
      </c>
    </row>
    <row r="298" spans="1:9" ht="12.75">
      <c r="A298" s="5"/>
      <c r="B298" s="5"/>
      <c r="C298" s="5">
        <v>5139</v>
      </c>
      <c r="D298" s="5" t="s">
        <v>65</v>
      </c>
      <c r="E298" s="5"/>
      <c r="F298" s="5"/>
      <c r="I298">
        <v>100</v>
      </c>
    </row>
    <row r="299" spans="1:9" ht="12.75">
      <c r="A299" s="5"/>
      <c r="B299" s="5"/>
      <c r="C299" s="5">
        <v>5151</v>
      </c>
      <c r="D299" s="5" t="s">
        <v>78</v>
      </c>
      <c r="E299" s="5"/>
      <c r="F299" s="5"/>
      <c r="I299">
        <v>35</v>
      </c>
    </row>
    <row r="300" spans="1:9" ht="12.75">
      <c r="A300" s="5"/>
      <c r="B300" s="5"/>
      <c r="C300" s="5">
        <v>5153</v>
      </c>
      <c r="D300" s="5" t="s">
        <v>79</v>
      </c>
      <c r="E300" s="5"/>
      <c r="F300" s="5"/>
      <c r="I300">
        <v>220</v>
      </c>
    </row>
    <row r="301" spans="1:9" ht="12.75">
      <c r="A301" s="5"/>
      <c r="B301" s="5"/>
      <c r="C301" s="5">
        <v>5154</v>
      </c>
      <c r="D301" s="5" t="s">
        <v>80</v>
      </c>
      <c r="E301" s="5"/>
      <c r="F301" s="5"/>
      <c r="I301">
        <v>140</v>
      </c>
    </row>
    <row r="302" spans="1:9" ht="12.75">
      <c r="A302" s="5"/>
      <c r="B302" s="5"/>
      <c r="C302" s="5">
        <v>5156</v>
      </c>
      <c r="D302" s="5" t="s">
        <v>103</v>
      </c>
      <c r="E302" s="5"/>
      <c r="F302" s="5"/>
      <c r="I302">
        <v>80</v>
      </c>
    </row>
    <row r="303" spans="1:9" ht="12.75">
      <c r="A303" s="5"/>
      <c r="B303" s="5"/>
      <c r="C303" s="5">
        <v>5161</v>
      </c>
      <c r="D303" s="5" t="s">
        <v>120</v>
      </c>
      <c r="E303" s="5"/>
      <c r="F303" s="5"/>
      <c r="I303">
        <v>80</v>
      </c>
    </row>
    <row r="304" spans="1:9" ht="12.75">
      <c r="A304" s="5"/>
      <c r="B304" s="5"/>
      <c r="C304" s="5">
        <v>5162</v>
      </c>
      <c r="D304" s="5" t="s">
        <v>81</v>
      </c>
      <c r="E304" s="5"/>
      <c r="F304" s="5"/>
      <c r="I304">
        <v>120</v>
      </c>
    </row>
    <row r="305" spans="1:9" ht="12.75">
      <c r="A305" s="5"/>
      <c r="B305" s="5"/>
      <c r="C305" s="5">
        <v>5163</v>
      </c>
      <c r="D305" s="5" t="s">
        <v>66</v>
      </c>
      <c r="E305" s="5"/>
      <c r="F305" s="5"/>
      <c r="I305">
        <v>100</v>
      </c>
    </row>
    <row r="306" spans="1:9" ht="12.75">
      <c r="A306" s="5"/>
      <c r="B306" s="5"/>
      <c r="C306" s="5">
        <v>5166</v>
      </c>
      <c r="D306" s="5" t="s">
        <v>54</v>
      </c>
      <c r="E306" s="5"/>
      <c r="F306" s="5"/>
      <c r="I306">
        <v>40</v>
      </c>
    </row>
    <row r="307" spans="1:9" ht="12.75">
      <c r="A307" s="5"/>
      <c r="B307" s="5"/>
      <c r="C307" s="5">
        <v>5167</v>
      </c>
      <c r="D307" s="5" t="s">
        <v>121</v>
      </c>
      <c r="E307" s="5"/>
      <c r="F307" s="5"/>
      <c r="I307">
        <v>50</v>
      </c>
    </row>
    <row r="308" spans="1:9" ht="12.75">
      <c r="A308" s="5"/>
      <c r="B308" s="5"/>
      <c r="C308" s="5">
        <v>5169</v>
      </c>
      <c r="D308" s="5" t="s">
        <v>55</v>
      </c>
      <c r="E308" s="5"/>
      <c r="F308" s="5"/>
      <c r="I308">
        <v>838</v>
      </c>
    </row>
    <row r="309" spans="1:9" ht="12.75">
      <c r="A309" s="5"/>
      <c r="B309" s="5"/>
      <c r="C309" s="5">
        <v>5171</v>
      </c>
      <c r="D309" s="5" t="s">
        <v>187</v>
      </c>
      <c r="E309" s="5"/>
      <c r="F309" s="5"/>
      <c r="I309">
        <v>986</v>
      </c>
    </row>
    <row r="310" spans="1:9" ht="12.75">
      <c r="A310" s="5"/>
      <c r="B310" s="5"/>
      <c r="C310" s="5">
        <v>5172</v>
      </c>
      <c r="D310" s="5" t="s">
        <v>122</v>
      </c>
      <c r="E310" s="5"/>
      <c r="F310" s="5"/>
      <c r="I310">
        <v>40</v>
      </c>
    </row>
    <row r="311" spans="1:9" ht="12.75">
      <c r="A311" s="5"/>
      <c r="B311" s="5"/>
      <c r="C311" s="5">
        <v>5173</v>
      </c>
      <c r="D311" s="5" t="s">
        <v>82</v>
      </c>
      <c r="E311" s="5"/>
      <c r="F311" s="5"/>
      <c r="I311">
        <v>10</v>
      </c>
    </row>
    <row r="312" spans="1:9" ht="12.75">
      <c r="A312" s="5"/>
      <c r="B312" s="5"/>
      <c r="C312" s="5">
        <v>5175</v>
      </c>
      <c r="D312" s="5" t="s">
        <v>84</v>
      </c>
      <c r="E312" s="5"/>
      <c r="F312" s="5"/>
      <c r="I312">
        <v>20</v>
      </c>
    </row>
    <row r="313" spans="1:9" ht="12.75">
      <c r="A313" s="5"/>
      <c r="B313" s="5"/>
      <c r="C313" s="5">
        <v>5229</v>
      </c>
      <c r="D313" s="5" t="s">
        <v>123</v>
      </c>
      <c r="E313" s="5"/>
      <c r="F313" s="5"/>
      <c r="I313">
        <v>50</v>
      </c>
    </row>
    <row r="314" spans="1:9" ht="12.75">
      <c r="A314" s="5"/>
      <c r="B314" s="5"/>
      <c r="C314" s="5">
        <v>5329</v>
      </c>
      <c r="D314" s="5" t="s">
        <v>124</v>
      </c>
      <c r="E314" s="5"/>
      <c r="F314" s="5"/>
      <c r="I314">
        <v>28</v>
      </c>
    </row>
    <row r="315" spans="1:9" ht="12.75">
      <c r="A315" s="5"/>
      <c r="B315" s="5"/>
      <c r="C315" s="5">
        <v>5361</v>
      </c>
      <c r="D315" s="5" t="s">
        <v>125</v>
      </c>
      <c r="E315" s="5"/>
      <c r="F315" s="5"/>
      <c r="I315">
        <v>5</v>
      </c>
    </row>
    <row r="316" spans="1:9" ht="12.75">
      <c r="A316" s="5"/>
      <c r="B316" s="5"/>
      <c r="C316" s="5">
        <v>5499</v>
      </c>
      <c r="D316" s="28" t="s">
        <v>153</v>
      </c>
      <c r="E316" s="5"/>
      <c r="F316" s="5"/>
      <c r="I316">
        <v>120</v>
      </c>
    </row>
    <row r="317" spans="1:9" ht="12.75">
      <c r="A317" s="5"/>
      <c r="B317" s="5"/>
      <c r="C317" s="5">
        <v>5660</v>
      </c>
      <c r="D317" s="5" t="s">
        <v>127</v>
      </c>
      <c r="E317" s="5"/>
      <c r="F317" s="5"/>
      <c r="I317">
        <v>40</v>
      </c>
    </row>
    <row r="318" spans="1:9" ht="12.75">
      <c r="A318" s="5"/>
      <c r="B318" s="5"/>
      <c r="C318" s="5">
        <v>6123</v>
      </c>
      <c r="D318" s="28" t="s">
        <v>182</v>
      </c>
      <c r="E318" s="5"/>
      <c r="F318" s="5"/>
      <c r="I318">
        <v>300</v>
      </c>
    </row>
    <row r="319" spans="1:9" s="2" customFormat="1" ht="13.5" thickBot="1">
      <c r="A319" s="11"/>
      <c r="B319" s="14" t="s">
        <v>56</v>
      </c>
      <c r="C319" s="11"/>
      <c r="D319" s="11"/>
      <c r="E319" s="11"/>
      <c r="F319" s="11"/>
      <c r="I319" s="2">
        <f>SUM(I291:I318)</f>
        <v>7705</v>
      </c>
    </row>
    <row r="320" spans="1:15" ht="13.5" thickBot="1">
      <c r="A320" s="15"/>
      <c r="B320" s="16"/>
      <c r="C320" s="15"/>
      <c r="D320" s="15"/>
      <c r="E320" s="15"/>
      <c r="F320" s="15"/>
      <c r="I320" s="39">
        <f>SUM(I319,I287,I274,I252)</f>
        <v>11121</v>
      </c>
      <c r="O320" s="1"/>
    </row>
    <row r="321" spans="1:6" ht="12.75">
      <c r="A321" s="15"/>
      <c r="B321" s="20">
        <v>6310</v>
      </c>
      <c r="C321" s="18" t="s">
        <v>136</v>
      </c>
      <c r="D321" s="15"/>
      <c r="E321" s="15"/>
      <c r="F321" s="15"/>
    </row>
    <row r="322" spans="1:9" ht="12.75">
      <c r="A322" s="15"/>
      <c r="B322" s="16"/>
      <c r="C322" s="19">
        <v>5163</v>
      </c>
      <c r="D322" s="19" t="s">
        <v>66</v>
      </c>
      <c r="E322" s="15"/>
      <c r="F322" s="15"/>
      <c r="I322">
        <v>80</v>
      </c>
    </row>
    <row r="323" spans="1:6" ht="12.75">
      <c r="A323" s="15"/>
      <c r="B323" s="20">
        <v>6320</v>
      </c>
      <c r="C323" s="18" t="s">
        <v>156</v>
      </c>
      <c r="D323" s="19"/>
      <c r="E323" s="15"/>
      <c r="F323" s="15"/>
    </row>
    <row r="324" spans="1:9" ht="12.75">
      <c r="A324" s="15"/>
      <c r="B324" s="16"/>
      <c r="C324" s="19">
        <v>5163</v>
      </c>
      <c r="D324" s="19" t="s">
        <v>66</v>
      </c>
      <c r="E324" s="15"/>
      <c r="F324" s="15"/>
      <c r="I324">
        <v>420</v>
      </c>
    </row>
    <row r="325" spans="1:6" ht="12.75">
      <c r="A325" s="15"/>
      <c r="B325" s="20">
        <v>6399</v>
      </c>
      <c r="C325" s="18" t="s">
        <v>157</v>
      </c>
      <c r="D325" s="19"/>
      <c r="E325" s="15"/>
      <c r="F325" s="15"/>
    </row>
    <row r="326" spans="1:9" ht="12.75">
      <c r="A326" s="15"/>
      <c r="B326" s="20"/>
      <c r="C326" s="19">
        <v>5362</v>
      </c>
      <c r="D326" s="19" t="s">
        <v>147</v>
      </c>
      <c r="E326" s="15"/>
      <c r="F326" s="15"/>
      <c r="I326">
        <v>240</v>
      </c>
    </row>
    <row r="327" spans="1:6" ht="12.75">
      <c r="A327" s="5"/>
      <c r="B327" s="5">
        <v>6409</v>
      </c>
      <c r="C327" s="12" t="s">
        <v>128</v>
      </c>
      <c r="D327" s="5"/>
      <c r="E327" s="5"/>
      <c r="F327" s="5"/>
    </row>
    <row r="328" spans="1:9" ht="12.75">
      <c r="A328" s="5"/>
      <c r="B328" s="5"/>
      <c r="C328" s="5">
        <v>5362</v>
      </c>
      <c r="D328" s="5" t="s">
        <v>126</v>
      </c>
      <c r="E328" s="5"/>
      <c r="F328" s="5"/>
      <c r="I328">
        <v>2000</v>
      </c>
    </row>
    <row r="329" spans="1:9" ht="12.75">
      <c r="A329" s="5"/>
      <c r="B329" s="5">
        <v>8124</v>
      </c>
      <c r="C329" s="8" t="s">
        <v>137</v>
      </c>
      <c r="D329" s="5"/>
      <c r="E329" s="5"/>
      <c r="F329" s="5"/>
      <c r="I329">
        <v>1652</v>
      </c>
    </row>
    <row r="330" spans="1:6" ht="12.75">
      <c r="A330" s="15"/>
      <c r="B330" s="15"/>
      <c r="C330" s="19" t="s">
        <v>129</v>
      </c>
      <c r="D330" s="15"/>
      <c r="E330" s="15"/>
      <c r="F330" s="19" t="s">
        <v>158</v>
      </c>
    </row>
    <row r="331" spans="1:6" ht="12.75">
      <c r="A331" s="15"/>
      <c r="B331" s="15"/>
      <c r="C331" s="15" t="s">
        <v>130</v>
      </c>
      <c r="D331" s="15"/>
      <c r="E331" s="15"/>
      <c r="F331" s="15"/>
    </row>
    <row r="332" spans="1:6" ht="12.75">
      <c r="A332" s="15"/>
      <c r="B332" s="15"/>
      <c r="C332" s="15"/>
      <c r="D332" s="15"/>
      <c r="E332" s="15"/>
      <c r="F332" s="15"/>
    </row>
    <row r="333" spans="1:9" s="2" customFormat="1" ht="12.75">
      <c r="A333" s="11"/>
      <c r="B333" s="11"/>
      <c r="C333" s="11" t="s">
        <v>131</v>
      </c>
      <c r="D333" s="11"/>
      <c r="E333" s="11"/>
      <c r="F333" s="11"/>
      <c r="I333" s="2">
        <f>SUM(I322:I330)</f>
        <v>4392</v>
      </c>
    </row>
    <row r="334" spans="1:6" ht="12.75">
      <c r="A334" s="15"/>
      <c r="B334" s="15"/>
      <c r="C334" s="15"/>
      <c r="D334" s="15"/>
      <c r="E334" s="15"/>
      <c r="F334" s="15"/>
    </row>
    <row r="335" spans="1:9" s="29" customFormat="1" ht="12.75">
      <c r="A335" s="23"/>
      <c r="B335" s="23"/>
      <c r="C335" s="24" t="s">
        <v>159</v>
      </c>
      <c r="D335" s="23"/>
      <c r="E335" s="23"/>
      <c r="F335" s="23"/>
      <c r="I335" s="33">
        <f>SUM(I339,I333,I320,I235,I137,I66)</f>
        <v>53404</v>
      </c>
    </row>
    <row r="336" spans="1:6" ht="12.75">
      <c r="A336" s="19"/>
      <c r="B336" s="19"/>
      <c r="C336" s="16"/>
      <c r="D336" s="19"/>
      <c r="E336" s="19"/>
      <c r="F336" s="19"/>
    </row>
    <row r="337" spans="1:6" ht="12.75">
      <c r="A337" s="19"/>
      <c r="B337" s="19"/>
      <c r="C337" s="16"/>
      <c r="D337" s="19"/>
      <c r="E337" s="19"/>
      <c r="F337" s="19"/>
    </row>
    <row r="338" spans="1:6" ht="12.75">
      <c r="A338" s="5"/>
      <c r="B338" s="5"/>
      <c r="C338" s="5">
        <v>63305342</v>
      </c>
      <c r="D338" s="28" t="s">
        <v>143</v>
      </c>
      <c r="E338" s="5"/>
      <c r="F338" s="5"/>
    </row>
    <row r="339" spans="1:9" ht="12.75">
      <c r="A339" s="5"/>
      <c r="B339" s="5"/>
      <c r="C339" s="5" t="s">
        <v>132</v>
      </c>
      <c r="D339" s="5"/>
      <c r="E339" s="5"/>
      <c r="F339" s="5"/>
      <c r="I339">
        <v>178</v>
      </c>
    </row>
    <row r="340" spans="1:6" ht="12.75">
      <c r="A340" s="5"/>
      <c r="B340" s="5"/>
      <c r="C340" s="5"/>
      <c r="D340" s="5"/>
      <c r="E340" s="25"/>
      <c r="F340" s="26"/>
    </row>
    <row r="341" spans="1:9" ht="12.75">
      <c r="A341" s="5"/>
      <c r="B341" s="5"/>
      <c r="C341" s="5" t="s">
        <v>133</v>
      </c>
      <c r="D341" s="5"/>
      <c r="E341" s="25"/>
      <c r="F341" s="26"/>
      <c r="I341">
        <v>20</v>
      </c>
    </row>
    <row r="342" spans="1:6" ht="12.75">
      <c r="A342" s="5"/>
      <c r="B342" s="5"/>
      <c r="C342" s="5" t="s">
        <v>134</v>
      </c>
      <c r="D342" s="5"/>
      <c r="E342" s="25"/>
      <c r="F342" s="26"/>
    </row>
    <row r="343" spans="1:6" ht="12.75">
      <c r="A343" s="5"/>
      <c r="B343" s="5"/>
      <c r="C343" s="5"/>
      <c r="D343" s="5"/>
      <c r="E343" s="25"/>
      <c r="F343" s="26"/>
    </row>
    <row r="344" spans="1:6" ht="12.75">
      <c r="A344" s="5"/>
      <c r="B344" s="5"/>
      <c r="C344" s="5"/>
      <c r="D344" s="5"/>
      <c r="E344" s="25"/>
      <c r="F344" s="26"/>
    </row>
    <row r="345" spans="1:6" ht="12.75">
      <c r="A345" s="28" t="s">
        <v>135</v>
      </c>
      <c r="B345" s="5"/>
      <c r="C345" s="5"/>
      <c r="D345" s="5"/>
      <c r="E345" s="5"/>
      <c r="F345" s="5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Zákupy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Kupec</dc:creator>
  <cp:keywords/>
  <dc:description/>
  <cp:lastModifiedBy>Gabrielova</cp:lastModifiedBy>
  <cp:lastPrinted>2012-12-12T12:30:44Z</cp:lastPrinted>
  <dcterms:created xsi:type="dcterms:W3CDTF">2011-11-11T08:39:10Z</dcterms:created>
  <dcterms:modified xsi:type="dcterms:W3CDTF">2013-02-06T09:10:55Z</dcterms:modified>
  <cp:category/>
  <cp:version/>
  <cp:contentType/>
  <cp:contentStatus/>
</cp:coreProperties>
</file>